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<sst xmlns="http://schemas.openxmlformats.org/spreadsheetml/2006/main" count="174" uniqueCount="101">
  <si>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</si>
  <si>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</si>
  <si>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</si>
  <si>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</si>
  <si>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</si>
  <si>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</si>
  <si>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</si>
  <si>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</si>
  <si>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</si>
  <si>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</si>
  <si>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</si>
  <si>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</si>
  <si>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</si>
  <si>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</si>
  <si>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</si>
  <si>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</si>
  <si>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</si>
  <si>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</si>
  <si>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</si>
  <si>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</si>
  <si>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</si>
  <si>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</si>
  <si>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</si>
  <si>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</si>
  <si>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</si>
  <si>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</si>
  <si>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</si>
  <si>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</si>
  <si>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</si>
  <si>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</si>
  <si>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</si>
  <si>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</si>
  <si>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</si>
  <si>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</si>
  <si>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</si>
  <si>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</si>
  <si>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</si>
  <si>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</si>
  <si>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</si>
  <si>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</si>
  <si>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</si>
  <si>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</si>
  <si>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</si>
  <si>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</si>
  <si>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</si>
  <si>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</si>
  <si>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</si>
  <si>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</si>
  <si>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</si>
  <si>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</si>
  <si>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</si>
  <si>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</si>
  <si>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</si>
  <si>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</si>
  <si>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</si>
  <si>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</si>
  <si>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</si>
  <si>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</si>
  <si>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</si>
  <si>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</si>
  <si>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</si>
  <si>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</si>
  <si>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</si>
  <si>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</si>
  <si>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</si>
  <si>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</si>
  <si>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</si>
  <si>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</si>
  <si>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</si>
  <si>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</si>
  <si>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</si>
  <si>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</si>
  <si>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</si>
  <si>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</si>
  <si>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</si>
  <si>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</si>
  <si>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</si>
  <si>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</si>
  <si>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</si>
  <si>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</si>
  <si>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</si>
  <si>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</si>
  <si>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</si>
  <si>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</si>
  <si>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</si>
  <si>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</si>
  <si>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</si>
  <si>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</si>
  <si>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</si>
  <si>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</si>
  <si>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</si>
  <si>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</si>
  <si>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</si>
  <si>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</si>
  <si>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</si>
  <si>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</si>
  <si>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</si>
  <si>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</si>
  <si>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</si>
  <si>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</si>
  <si>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 xml:space="preserve">                                   05 березня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</si>
</sst>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0" fontId="80" fillId="0" borderId="10" xfId="0" applyFont="1" applyBorder="1" applyAlignment="1">
      <alignment/>
    </xf>
    <xf numFmtId="188" fontId="79" fillId="37" borderId="10" xfId="0" applyNumberFormat="1" applyFont="1" applyFill="1" applyBorder="1" applyAlignment="1">
      <alignment horizontal="center" vertical="top" wrapText="1"/>
    </xf>
    <xf numFmtId="188" fontId="77" fillId="37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60"/>
      <c r="C4" s="153" t="s">
        <v>100</v>
      </c>
      <c r="D4" s="154"/>
      <c r="E4" s="154"/>
      <c r="F4" s="15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78</v>
      </c>
      <c r="C7" s="110">
        <v>0.024</v>
      </c>
      <c r="D7" s="13">
        <v>3.84</v>
      </c>
      <c r="E7" s="110">
        <v>0.079</v>
      </c>
      <c r="F7" s="12">
        <v>151.33</v>
      </c>
    </row>
    <row r="8" spans="2:6" s="5" customFormat="1" ht="15">
      <c r="B8" s="23" t="s">
        <v>83</v>
      </c>
      <c r="C8" s="110">
        <v>0.032</v>
      </c>
      <c r="D8" s="13">
        <v>3.812</v>
      </c>
      <c r="E8" s="110">
        <v>0</v>
      </c>
      <c r="F8" s="12">
        <v>153.93</v>
      </c>
    </row>
    <row r="9" spans="2:17" s="5" customFormat="1" ht="15">
      <c r="B9" s="23" t="s">
        <v>91</v>
      </c>
      <c r="C9" s="110">
        <v>0.024</v>
      </c>
      <c r="D9" s="13">
        <v>3.832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28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92</v>
      </c>
      <c r="C12" s="124">
        <v>0.3</v>
      </c>
      <c r="D12" s="68">
        <v>168</v>
      </c>
      <c r="E12" s="124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93</v>
      </c>
      <c r="C13" s="124">
        <v>0.14</v>
      </c>
      <c r="D13" s="12">
        <v>172.25</v>
      </c>
      <c r="E13" s="124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95</v>
      </c>
      <c r="C14" s="135">
        <v>0.3</v>
      </c>
      <c r="D14" s="12">
        <v>169.5</v>
      </c>
      <c r="E14" s="135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52" t="s">
        <v>74</v>
      </c>
      <c r="D16" s="152"/>
      <c r="E16" s="150" t="s">
        <v>6</v>
      </c>
      <c r="F16" s="151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85</v>
      </c>
      <c r="C17" s="123">
        <v>0</v>
      </c>
      <c r="D17" s="84" t="s">
        <v>72</v>
      </c>
      <c r="E17" s="126">
        <f aca="true" t="shared" si="0" ref="E17:F19">C17/$D$87</f>
        <v>0</v>
      </c>
      <c r="F17" s="68" t="s">
        <v>72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90</v>
      </c>
      <c r="C18" s="138">
        <v>20</v>
      </c>
      <c r="D18" s="84">
        <v>22560</v>
      </c>
      <c r="E18" s="124">
        <f t="shared" si="0"/>
        <v>0.19004180919802358</v>
      </c>
      <c r="F18" s="68">
        <f t="shared" si="0"/>
        <v>214.3671607753706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96</v>
      </c>
      <c r="C19" s="137">
        <v>110</v>
      </c>
      <c r="D19" s="84">
        <v>23610</v>
      </c>
      <c r="E19" s="135">
        <f t="shared" si="0"/>
        <v>1.0452299505891296</v>
      </c>
      <c r="F19" s="68">
        <f t="shared" si="0"/>
        <v>224.34435575826683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31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0" t="s">
        <v>5</v>
      </c>
      <c r="D21" s="151"/>
      <c r="E21" s="152" t="s">
        <v>6</v>
      </c>
      <c r="F21" s="15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78</v>
      </c>
      <c r="C22" s="131">
        <v>0.026</v>
      </c>
      <c r="D22" s="13">
        <v>5.266</v>
      </c>
      <c r="E22" s="131">
        <f aca="true" t="shared" si="1" ref="E22:F24">C22*36.7437</f>
        <v>0.9553361999999999</v>
      </c>
      <c r="F22" s="12">
        <f t="shared" si="1"/>
        <v>193.49232419999998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83</v>
      </c>
      <c r="C23" s="131">
        <v>0.004</v>
      </c>
      <c r="D23" s="13">
        <v>5.186</v>
      </c>
      <c r="E23" s="131">
        <f t="shared" si="1"/>
        <v>0.1469748</v>
      </c>
      <c r="F23" s="12">
        <f t="shared" si="1"/>
        <v>190.5528282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91</v>
      </c>
      <c r="C24" s="134">
        <v>0</v>
      </c>
      <c r="D24" s="72">
        <v>5.186</v>
      </c>
      <c r="E24" s="134">
        <f t="shared" si="1"/>
        <v>0</v>
      </c>
      <c r="F24" s="12">
        <f t="shared" si="1"/>
        <v>190.5528282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2" t="s">
        <v>9</v>
      </c>
      <c r="D26" s="152"/>
      <c r="E26" s="150" t="s">
        <v>10</v>
      </c>
      <c r="F26" s="151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79</v>
      </c>
      <c r="C27" s="131">
        <v>0.13</v>
      </c>
      <c r="D27" s="68">
        <v>187.5</v>
      </c>
      <c r="E27" s="161">
        <f>C27*36.7437</f>
        <v>4.776681</v>
      </c>
      <c r="F27" s="68">
        <f>D27/$D$86</f>
        <v>212.2721612136307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82</v>
      </c>
      <c r="C28" s="131">
        <v>0.14</v>
      </c>
      <c r="D28" s="12">
        <v>184.5</v>
      </c>
      <c r="E28" s="161">
        <f>C28*36.7437</f>
        <v>5.144118</v>
      </c>
      <c r="F28" s="68">
        <f>D28/$D$86</f>
        <v>208.8758066342126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89</v>
      </c>
      <c r="C29" s="134">
        <v>0</v>
      </c>
      <c r="D29" s="12">
        <v>179.75</v>
      </c>
      <c r="E29" s="162">
        <f>C29*36.7437</f>
        <v>0</v>
      </c>
      <c r="F29" s="68">
        <f>D29/$D$86</f>
        <v>203.49824521680063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2" t="s">
        <v>12</v>
      </c>
      <c r="D31" s="152"/>
      <c r="E31" s="152" t="s">
        <v>10</v>
      </c>
      <c r="F31" s="15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81</v>
      </c>
      <c r="C32" s="124">
        <v>0.59</v>
      </c>
      <c r="D32" s="12">
        <v>382</v>
      </c>
      <c r="E32" s="124">
        <f aca="true" t="shared" si="2" ref="E32:F34">C32/$D$86</f>
        <v>0.6679497339522246</v>
      </c>
      <c r="F32" s="68">
        <f t="shared" si="2"/>
        <v>432.46914977923694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87</v>
      </c>
      <c r="C33" s="124">
        <v>0.46</v>
      </c>
      <c r="D33" s="12">
        <v>375</v>
      </c>
      <c r="E33" s="124">
        <f t="shared" si="2"/>
        <v>0.5207743688441073</v>
      </c>
      <c r="F33" s="68">
        <f t="shared" si="2"/>
        <v>424.5443224272614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95</v>
      </c>
      <c r="C34" s="124">
        <v>0.46</v>
      </c>
      <c r="D34" s="12">
        <v>377.5</v>
      </c>
      <c r="E34" s="124">
        <f t="shared" si="2"/>
        <v>0.5207743688441073</v>
      </c>
      <c r="F34" s="68">
        <f t="shared" si="2"/>
        <v>427.3746179101098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3" t="s">
        <v>5</v>
      </c>
      <c r="D36" s="144"/>
      <c r="E36" s="143" t="s">
        <v>6</v>
      </c>
      <c r="F36" s="14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78</v>
      </c>
      <c r="C37" s="110">
        <v>0.002</v>
      </c>
      <c r="D37" s="72" t="s">
        <v>72</v>
      </c>
      <c r="E37" s="110">
        <f aca="true" t="shared" si="3" ref="E37:F39">C37*58.0164</f>
        <v>0.11603279999999999</v>
      </c>
      <c r="F37" s="68" t="s">
        <v>72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83</v>
      </c>
      <c r="C38" s="110">
        <v>0.002</v>
      </c>
      <c r="D38" s="72">
        <v>2.7</v>
      </c>
      <c r="E38" s="110">
        <f t="shared" si="3"/>
        <v>0.11603279999999999</v>
      </c>
      <c r="F38" s="68">
        <f t="shared" si="3"/>
        <v>156.64428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91</v>
      </c>
      <c r="C39" s="131">
        <v>0.004</v>
      </c>
      <c r="D39" s="72">
        <v>2.714</v>
      </c>
      <c r="E39" s="131">
        <f t="shared" si="3"/>
        <v>0.23206559999999998</v>
      </c>
      <c r="F39" s="68">
        <f t="shared" si="3"/>
        <v>157.4565096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3" t="s">
        <v>5</v>
      </c>
      <c r="D41" s="144"/>
      <c r="E41" s="143" t="s">
        <v>6</v>
      </c>
      <c r="F41" s="14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78</v>
      </c>
      <c r="C42" s="110">
        <v>0.096</v>
      </c>
      <c r="D42" s="72">
        <v>8.914</v>
      </c>
      <c r="E42" s="110">
        <f>C42*36.7437</f>
        <v>3.5273952</v>
      </c>
      <c r="F42" s="68">
        <f aca="true" t="shared" si="4" ref="E42:F44">D42*36.7437</f>
        <v>327.53334179999996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83</v>
      </c>
      <c r="C43" s="110">
        <v>0.102</v>
      </c>
      <c r="D43" s="72">
        <v>8.966</v>
      </c>
      <c r="E43" s="110">
        <f t="shared" si="4"/>
        <v>3.7478573999999996</v>
      </c>
      <c r="F43" s="68">
        <f t="shared" si="4"/>
        <v>329.44401419999997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91</v>
      </c>
      <c r="C44" s="110">
        <v>0.102</v>
      </c>
      <c r="D44" s="72">
        <v>9.046</v>
      </c>
      <c r="E44" s="110">
        <f t="shared" si="4"/>
        <v>3.7478573999999996</v>
      </c>
      <c r="F44" s="68">
        <f t="shared" si="4"/>
        <v>332.38351019999993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2" t="s">
        <v>73</v>
      </c>
      <c r="D46" s="152"/>
      <c r="E46" s="150" t="s">
        <v>6</v>
      </c>
      <c r="F46" s="151"/>
      <c r="G46" s="22"/>
      <c r="H46" s="22"/>
      <c r="I46" s="22"/>
      <c r="K46" s="22"/>
      <c r="L46" s="22"/>
      <c r="M46" s="22"/>
    </row>
    <row r="47" spans="2:13" s="5" customFormat="1" ht="15">
      <c r="B47" s="23" t="s">
        <v>86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97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98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5"/>
    </row>
    <row r="52" spans="2:19" s="21" customFormat="1" ht="15">
      <c r="B52" s="23" t="s">
        <v>78</v>
      </c>
      <c r="C52" s="138">
        <v>4.8</v>
      </c>
      <c r="D52" s="73">
        <v>301.1</v>
      </c>
      <c r="E52" s="110">
        <f>C52*1.1023</f>
        <v>5.29104</v>
      </c>
      <c r="F52" s="73">
        <f aca="true" t="shared" si="5" ref="E52:F54">D52*1.1023</f>
        <v>331.90253000000007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83</v>
      </c>
      <c r="C53" s="138">
        <v>5</v>
      </c>
      <c r="D53" s="73">
        <v>303.9</v>
      </c>
      <c r="E53" s="110">
        <f t="shared" si="5"/>
        <v>5.5115</v>
      </c>
      <c r="F53" s="73">
        <f t="shared" si="5"/>
        <v>334.98897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91</v>
      </c>
      <c r="C54" s="138">
        <v>4.4</v>
      </c>
      <c r="D54" s="73">
        <v>308.4</v>
      </c>
      <c r="E54" s="110">
        <f>C54*1.1023</f>
        <v>4.85012</v>
      </c>
      <c r="F54" s="73">
        <f t="shared" si="5"/>
        <v>339.94932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3" t="s">
        <v>18</v>
      </c>
      <c r="D56" s="144"/>
      <c r="E56" s="143" t="s">
        <v>19</v>
      </c>
      <c r="F56" s="14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78</v>
      </c>
      <c r="C57" s="124">
        <v>0.34</v>
      </c>
      <c r="D57" s="68">
        <v>29.16</v>
      </c>
      <c r="E57" s="124">
        <f>C57/454*1000</f>
        <v>0.748898678414097</v>
      </c>
      <c r="F57" s="68">
        <f aca="true" t="shared" si="6" ref="E57:F59">D57/454*1000</f>
        <v>64.22907488986785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83</v>
      </c>
      <c r="C58" s="124">
        <v>0.35</v>
      </c>
      <c r="D58" s="68">
        <v>29.36</v>
      </c>
      <c r="E58" s="124">
        <f t="shared" si="6"/>
        <v>0.7709251101321585</v>
      </c>
      <c r="F58" s="68">
        <f t="shared" si="6"/>
        <v>64.66960352422907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91</v>
      </c>
      <c r="C59" s="124">
        <v>0.3</v>
      </c>
      <c r="D59" s="68">
        <v>29.72</v>
      </c>
      <c r="E59" s="124">
        <f t="shared" si="6"/>
        <v>0.6607929515418502</v>
      </c>
      <c r="F59" s="68">
        <f t="shared" si="6"/>
        <v>65.46255506607929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2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3" t="s">
        <v>21</v>
      </c>
      <c r="D61" s="144"/>
      <c r="E61" s="143" t="s">
        <v>6</v>
      </c>
      <c r="F61" s="14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78</v>
      </c>
      <c r="C62" s="110">
        <v>0.375</v>
      </c>
      <c r="D62" s="72">
        <v>13.15</v>
      </c>
      <c r="E62" s="110">
        <f aca="true" t="shared" si="7" ref="E62:F64">C62*22.026</f>
        <v>8.25975</v>
      </c>
      <c r="F62" s="68">
        <f t="shared" si="7"/>
        <v>289.6419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83</v>
      </c>
      <c r="C63" s="110">
        <v>0.37</v>
      </c>
      <c r="D63" s="72">
        <v>13.185</v>
      </c>
      <c r="E63" s="110">
        <f t="shared" si="7"/>
        <v>8.14962</v>
      </c>
      <c r="F63" s="68">
        <f t="shared" si="7"/>
        <v>290.41281000000004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91</v>
      </c>
      <c r="C64" s="110">
        <v>0.315</v>
      </c>
      <c r="D64" s="72">
        <v>13.12</v>
      </c>
      <c r="E64" s="110">
        <f t="shared" si="7"/>
        <v>6.93819</v>
      </c>
      <c r="F64" s="68">
        <f t="shared" si="7"/>
        <v>288.98112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3" t="s">
        <v>77</v>
      </c>
      <c r="D66" s="144"/>
      <c r="E66" s="143" t="s">
        <v>23</v>
      </c>
      <c r="F66" s="14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94</v>
      </c>
      <c r="C67" s="110">
        <v>0.027</v>
      </c>
      <c r="D67" s="72">
        <v>1.25</v>
      </c>
      <c r="E67" s="110">
        <f>C67/3.785</f>
        <v>0.0071334214002642</v>
      </c>
      <c r="F67" s="68">
        <f>D67/3.785</f>
        <v>0.33025099075297226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80</v>
      </c>
      <c r="C68" s="110">
        <v>0.027</v>
      </c>
      <c r="D68" s="72">
        <v>1.276</v>
      </c>
      <c r="E68" s="110">
        <f>C68/3.785</f>
        <v>0.0071334214002642</v>
      </c>
      <c r="F68" s="68">
        <f>D68/3.785</f>
        <v>0.3371202113606341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84</v>
      </c>
      <c r="C69" s="110">
        <v>0.022</v>
      </c>
      <c r="D69" s="72" t="s">
        <v>72</v>
      </c>
      <c r="E69" s="110">
        <f>C69/3.785</f>
        <v>0.005812417437252311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3" t="s">
        <v>25</v>
      </c>
      <c r="D71" s="144"/>
      <c r="E71" s="143" t="s">
        <v>26</v>
      </c>
      <c r="F71" s="14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88</v>
      </c>
      <c r="C72" s="163">
        <v>0.00225</v>
      </c>
      <c r="D72" s="119">
        <v>1.157</v>
      </c>
      <c r="E72" s="163">
        <f>C72/454*100</f>
        <v>0.0004955947136563876</v>
      </c>
      <c r="F72" s="74">
        <f>D72/454*1000</f>
        <v>2.548458149779736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94</v>
      </c>
      <c r="C73" s="136">
        <v>0.01375</v>
      </c>
      <c r="D73" s="119">
        <v>1.12</v>
      </c>
      <c r="E73" s="136">
        <f>C73/454*100</f>
        <v>0.0030286343612334803</v>
      </c>
      <c r="F73" s="74">
        <f>D73/454*1000</f>
        <v>2.4669603524229076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80</v>
      </c>
      <c r="C74" s="136">
        <v>0.02475</v>
      </c>
      <c r="D74" s="119">
        <v>1.1225</v>
      </c>
      <c r="E74" s="136">
        <f>C74/454*100</f>
        <v>0.005451541850220265</v>
      </c>
      <c r="F74" s="74">
        <f>D74/454*1000</f>
        <v>2.472466960352423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59" t="s">
        <v>25</v>
      </c>
      <c r="D76" s="159"/>
      <c r="E76" s="143" t="s">
        <v>28</v>
      </c>
      <c r="F76" s="14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80</v>
      </c>
      <c r="C77" s="128">
        <v>0.0005</v>
      </c>
      <c r="D77" s="120">
        <v>0.1342</v>
      </c>
      <c r="E77" s="128">
        <f>C77/454*1000000</f>
        <v>1.1013215859030836</v>
      </c>
      <c r="F77" s="68">
        <f>D77/454*1000000</f>
        <v>295.59471365638774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84</v>
      </c>
      <c r="C78" s="128">
        <v>0.0008</v>
      </c>
      <c r="D78" s="120" t="s">
        <v>72</v>
      </c>
      <c r="E78" s="128">
        <f>C78/454*1000000</f>
        <v>1.762114537444934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99</v>
      </c>
      <c r="C79" s="128">
        <v>0.0008</v>
      </c>
      <c r="D79" s="120" t="s">
        <v>72</v>
      </c>
      <c r="E79" s="128">
        <f>C79/454*1000000</f>
        <v>1.762114537444934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1.1321</v>
      </c>
      <c r="F85" s="130">
        <v>0.0095</v>
      </c>
      <c r="G85" s="130">
        <v>1.2993</v>
      </c>
      <c r="H85" s="130">
        <v>1.0694</v>
      </c>
      <c r="I85" s="130">
        <v>0.7447</v>
      </c>
      <c r="J85" s="130">
        <v>0.6628</v>
      </c>
      <c r="K85" s="130">
        <v>0.1287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0.8833</v>
      </c>
      <c r="E86" s="130" t="s">
        <v>72</v>
      </c>
      <c r="F86" s="130">
        <v>0.0084</v>
      </c>
      <c r="G86" s="130">
        <v>1.1477</v>
      </c>
      <c r="H86" s="130">
        <v>0.9446</v>
      </c>
      <c r="I86" s="130">
        <v>0.6578</v>
      </c>
      <c r="J86" s="130">
        <v>0.5855</v>
      </c>
      <c r="K86" s="130">
        <v>0.1137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105.24</v>
      </c>
      <c r="E87" s="130">
        <v>119.1422</v>
      </c>
      <c r="F87" s="130" t="s">
        <v>72</v>
      </c>
      <c r="G87" s="130">
        <v>136.7383</v>
      </c>
      <c r="H87" s="130">
        <v>112.5441</v>
      </c>
      <c r="I87" s="130">
        <v>78.3735</v>
      </c>
      <c r="J87" s="130">
        <v>69.7531</v>
      </c>
      <c r="K87" s="130">
        <v>13.5427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0.7696</v>
      </c>
      <c r="E88" s="130">
        <v>0.8713</v>
      </c>
      <c r="F88" s="130">
        <v>0.0073</v>
      </c>
      <c r="G88" s="130" t="s">
        <v>72</v>
      </c>
      <c r="H88" s="130">
        <v>0.8231</v>
      </c>
      <c r="I88" s="130">
        <v>0.5732</v>
      </c>
      <c r="J88" s="130">
        <v>0.5101</v>
      </c>
      <c r="K88" s="130">
        <v>0.099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0.9351</v>
      </c>
      <c r="E89" s="130">
        <v>1.0586</v>
      </c>
      <c r="F89" s="130">
        <v>0.0089</v>
      </c>
      <c r="G89" s="130">
        <v>1.215</v>
      </c>
      <c r="H89" s="130" t="s">
        <v>72</v>
      </c>
      <c r="I89" s="130">
        <v>0.6964</v>
      </c>
      <c r="J89" s="130">
        <v>0.6198</v>
      </c>
      <c r="K89" s="130">
        <v>0.1203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1.3428</v>
      </c>
      <c r="E90" s="130">
        <v>1.5202</v>
      </c>
      <c r="F90" s="130">
        <v>0.0128</v>
      </c>
      <c r="G90" s="130">
        <v>1.7447</v>
      </c>
      <c r="H90" s="130">
        <v>1.436</v>
      </c>
      <c r="I90" s="130" t="s">
        <v>72</v>
      </c>
      <c r="J90" s="130">
        <v>0.89</v>
      </c>
      <c r="K90" s="130">
        <v>0.1728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1.5088</v>
      </c>
      <c r="E91" s="130">
        <v>1.7081</v>
      </c>
      <c r="F91" s="130">
        <v>0.0143</v>
      </c>
      <c r="G91" s="130">
        <v>1.9603</v>
      </c>
      <c r="H91" s="130">
        <v>1.6135</v>
      </c>
      <c r="I91" s="130">
        <v>1.1236</v>
      </c>
      <c r="J91" s="130" t="s">
        <v>72</v>
      </c>
      <c r="K91" s="130">
        <v>0.1942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7.771</v>
      </c>
      <c r="E92" s="130">
        <v>8.7975</v>
      </c>
      <c r="F92" s="130">
        <v>0.0738</v>
      </c>
      <c r="G92" s="130">
        <v>10.0969</v>
      </c>
      <c r="H92" s="130">
        <v>8.3103</v>
      </c>
      <c r="I92" s="130">
        <v>5.7872</v>
      </c>
      <c r="J92" s="130">
        <v>5.1506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0.8833141948591113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49" t="s">
        <v>54</v>
      </c>
      <c r="C114" s="149"/>
      <c r="D114" s="149"/>
      <c r="E114" s="149"/>
      <c r="F114" s="149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2" t="s">
        <v>55</v>
      </c>
      <c r="C115" s="142"/>
      <c r="D115" s="142"/>
      <c r="E115" s="142"/>
      <c r="F115" s="142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2" t="s">
        <v>56</v>
      </c>
      <c r="C116" s="142"/>
      <c r="D116" s="142"/>
      <c r="E116" s="142"/>
      <c r="F116" s="142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2" t="s">
        <v>57</v>
      </c>
      <c r="C117" s="142"/>
      <c r="D117" s="142"/>
      <c r="E117" s="142"/>
      <c r="F117" s="142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2" t="s">
        <v>58</v>
      </c>
      <c r="C118" s="142"/>
      <c r="D118" s="142"/>
      <c r="E118" s="142"/>
      <c r="F118" s="142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2" t="s">
        <v>59</v>
      </c>
      <c r="C119" s="142"/>
      <c r="D119" s="142"/>
      <c r="E119" s="142"/>
      <c r="F119" s="142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2" t="s">
        <v>60</v>
      </c>
      <c r="C120" s="142"/>
      <c r="D120" s="142"/>
      <c r="E120" s="142"/>
      <c r="F120" s="142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41" t="s">
        <v>61</v>
      </c>
      <c r="C121" s="141"/>
      <c r="D121" s="141"/>
      <c r="E121" s="141"/>
      <c r="F121" s="141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39"/>
      <c r="D123" s="158"/>
      <c r="E123" s="158"/>
      <c r="F123" s="140"/>
      <c r="G123" s="113"/>
      <c r="H123" s="113"/>
    </row>
    <row r="124" spans="2:8" ht="30.75" customHeight="1">
      <c r="B124" s="31" t="s">
        <v>63</v>
      </c>
      <c r="C124" s="139" t="s">
        <v>64</v>
      </c>
      <c r="D124" s="140"/>
      <c r="E124" s="139" t="s">
        <v>65</v>
      </c>
      <c r="F124" s="140"/>
      <c r="G124" s="113"/>
      <c r="H124" s="113"/>
    </row>
    <row r="125" spans="2:8" ht="30.75" customHeight="1">
      <c r="B125" s="31" t="s">
        <v>66</v>
      </c>
      <c r="C125" s="139" t="s">
        <v>67</v>
      </c>
      <c r="D125" s="140"/>
      <c r="E125" s="139" t="s">
        <v>68</v>
      </c>
      <c r="F125" s="140"/>
      <c r="G125" s="113"/>
      <c r="H125" s="113"/>
    </row>
    <row r="126" spans="2:8" ht="15" customHeight="1">
      <c r="B126" s="156" t="s">
        <v>69</v>
      </c>
      <c r="C126" s="145" t="s">
        <v>70</v>
      </c>
      <c r="D126" s="146"/>
      <c r="E126" s="145" t="s">
        <v>71</v>
      </c>
      <c r="F126" s="146"/>
      <c r="G126" s="113"/>
      <c r="H126" s="113"/>
    </row>
    <row r="127" spans="2:8" ht="15" customHeight="1">
      <c r="B127" s="157"/>
      <c r="C127" s="147"/>
      <c r="D127" s="148"/>
      <c r="E127" s="147"/>
      <c r="F127" s="148"/>
      <c r="G127" s="113"/>
      <c r="H127" s="113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2020-03-06T13:13:10Z</dcterms:modified>
  <cp:category/>
  <cp:version/>
  <cp:contentType/>
  <cp:contentStatus/>
</cp:coreProperties>
</file>