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<sst xmlns="http://schemas.openxmlformats.org/spreadsheetml/2006/main" count="346" uniqueCount="130">
  <si>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</si>
  <si>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</si>
  <si>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</si>
  <si>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</si>
  <si>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</si>
  <si>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</si>
  <si>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</si>
  <si>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</si>
  <si>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</si>
  <si>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</si>
  <si>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</si>
  <si>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</si>
  <si>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</si>
  <si>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</si>
  <si>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</si>
  <si>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</si>
  <si>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</si>
  <si>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</si>
  <si>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</si>
  <si>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</si>
  <si>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</si>
  <si>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</si>
  <si>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</si>
  <si>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</si>
  <si>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</si>
  <si>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</si>
  <si>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</si>
  <si>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</si>
  <si>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</si>
  <si>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</si>
  <si>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</si>
  <si>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</si>
  <si>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</si>
  <si>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</si>
  <si>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</si>
  <si>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</si>
  <si>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</si>
  <si>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</si>
  <si>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</si>
  <si>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</si>
  <si>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</si>
  <si>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</si>
  <si>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</si>
  <si>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</si>
  <si>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</si>
  <si>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</si>
  <si>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</si>
  <si>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</si>
  <si>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</si>
  <si>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</si>
  <si>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</si>
  <si>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</si>
  <si>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</si>
  <si>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</si>
  <si>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</si>
  <si>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</si>
  <si>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</si>
  <si>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</si>
  <si>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</si>
  <si>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</si>
  <si>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</si>
  <si>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</si>
  <si>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</si>
  <si>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</si>
  <si>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</si>
  <si>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</si>
  <si>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</si>
  <si>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</si>
  <si>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</si>
  <si>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</si>
  <si>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</si>
  <si>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</si>
  <si>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</si>
  <si>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</si>
  <si>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</si>
  <si>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</si>
  <si>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</si>
  <si>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</si>
  <si>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</si>
  <si>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</si>
  <si>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</si>
  <si>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</si>
  <si>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</si>
  <si>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</si>
  <si>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</si>
  <si>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</si>
  <si>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</si>
  <si>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</si>
  <si>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</si>
  <si>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</si>
  <si>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</si>
  <si>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</si>
  <si>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</si>
  <si>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</si>
  <si>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</si>
  <si>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</si>
  <si>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</si>
  <si>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</si>
  <si>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</si>
  <si>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</si>
  <si>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</si>
  <si>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</si>
  <si>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</si>
  <si>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</si>
  <si>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</si>
  <si>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</si>
  <si>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</si>
  <si>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</si>
  <si>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</si>
  <si>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Березень'22</t>
  </si>
  <si>
    <t>Euronext - Березень '22 (€/МT)</t>
  </si>
  <si>
    <t>Euronext -Лютий'22 (€/МT)</t>
  </si>
  <si>
    <t>Euronext -Травень'22 (€/МT)</t>
  </si>
  <si>
    <t>CME - Серпень'21</t>
  </si>
  <si>
    <t>CME - Жовтень'21</t>
  </si>
  <si>
    <t>CME - Січень'22</t>
  </si>
  <si>
    <t>CME -Березень'22</t>
  </si>
  <si>
    <t>CME -Травень'22</t>
  </si>
  <si>
    <t>Euronext -Березень'22 (€/МT)</t>
  </si>
  <si>
    <t>Euronext -Червень'22 (€/МT)</t>
  </si>
  <si>
    <t>CME - Травень'22</t>
  </si>
  <si>
    <t>Euronext - Травень '22 (€/МT)</t>
  </si>
  <si>
    <t>Euronext -Серпень'22 (€/МT)</t>
  </si>
  <si>
    <t>CME -Липень'22</t>
  </si>
  <si>
    <t>CME -Січень'22</t>
  </si>
  <si>
    <t>Ціни на сільськогосподарську продукцію на світових товарних біржах (закриття/settle)</t>
  </si>
  <si>
    <t>CME -Лютий'22</t>
  </si>
  <si>
    <t>Euronext - Вересень '22 (€/МT)</t>
  </si>
  <si>
    <t>CME - Липень'22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</si>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</sst>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88" fillId="0" borderId="10" xfId="0" applyNumberFormat="1" applyFont="1" applyFill="1" applyBorder="1" applyAlignment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198" fontId="88" fillId="0" borderId="10" xfId="0" applyNumberFormat="1" applyFont="1" applyFill="1" applyBorder="1" applyAlignment="1">
      <alignment horizontal="center" vertical="top" wrapText="1"/>
    </xf>
    <xf numFmtId="213" fontId="88" fillId="0" borderId="10" xfId="0" applyNumberFormat="1" applyFont="1" applyFill="1" applyBorder="1" applyAlignment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199" fontId="81" fillId="0" borderId="10" xfId="0" applyNumberFormat="1" applyFont="1" applyFill="1" applyBorder="1" applyAlignment="1" quotePrefix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201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8" sqref="G8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125</v>
      </c>
    </row>
    <row r="3" spans="7:9" ht="15" customHeight="1">
      <c r="G3"/>
      <c r="H3"/>
      <c r="I3"/>
    </row>
    <row r="4" spans="2:6" s="1" customFormat="1" ht="15" customHeight="1">
      <c r="B4" s="135"/>
      <c r="C4" s="178" t="s">
        <v>129</v>
      </c>
      <c r="D4" s="179"/>
      <c r="E4" s="179"/>
      <c r="F4" s="180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7">
        <v>0.0725</v>
      </c>
      <c r="D7" s="6">
        <v>6.0225</v>
      </c>
      <c r="E7" s="123">
        <f aca="true" t="shared" si="0" ref="E7:F9">C7*39.3682</f>
        <v>2.8541944999999997</v>
      </c>
      <c r="F7" s="12">
        <f t="shared" si="0"/>
        <v>237.0949845</v>
      </c>
    </row>
    <row r="8" spans="2:6" s="5" customFormat="1" ht="15">
      <c r="B8" s="23" t="s">
        <v>120</v>
      </c>
      <c r="C8" s="127">
        <v>0.0675</v>
      </c>
      <c r="D8" s="6">
        <v>6.0275</v>
      </c>
      <c r="E8" s="123">
        <f t="shared" si="0"/>
        <v>2.6573535</v>
      </c>
      <c r="F8" s="12">
        <f t="shared" si="0"/>
        <v>237.29182550000002</v>
      </c>
    </row>
    <row r="9" spans="2:17" s="5" customFormat="1" ht="15">
      <c r="B9" s="23" t="s">
        <v>128</v>
      </c>
      <c r="C9" s="127">
        <v>0.0625</v>
      </c>
      <c r="D9" s="6">
        <v>6.0025</v>
      </c>
      <c r="E9" s="123">
        <f t="shared" si="0"/>
        <v>2.4605125</v>
      </c>
      <c r="F9" s="12">
        <f t="shared" si="0"/>
        <v>236.3076205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94" t="s">
        <v>78</v>
      </c>
      <c r="D11" s="195"/>
      <c r="E11" s="194" t="s">
        <v>6</v>
      </c>
      <c r="F11" s="19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118</v>
      </c>
      <c r="C17" s="123">
        <v>2.5</v>
      </c>
      <c r="D17" s="68">
        <v>245</v>
      </c>
      <c r="E17" s="123">
        <f aca="true" t="shared" si="1" ref="E17:F19">C17*$E$86</f>
        <v>2.8165</v>
      </c>
      <c r="F17" s="68">
        <f t="shared" si="1"/>
        <v>276.017</v>
      </c>
      <c r="G17" s="46"/>
      <c r="H17" s="172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119</v>
      </c>
      <c r="C18" s="123">
        <v>2.75</v>
      </c>
      <c r="D18" s="12">
        <v>247</v>
      </c>
      <c r="E18" s="123">
        <f t="shared" si="1"/>
        <v>3.09815</v>
      </c>
      <c r="F18" s="68">
        <f t="shared" si="1"/>
        <v>278.2702</v>
      </c>
      <c r="G18" s="26"/>
      <c r="H18" s="172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122</v>
      </c>
      <c r="C19" s="123">
        <v>2.5</v>
      </c>
      <c r="D19" s="12">
        <v>250.5</v>
      </c>
      <c r="E19" s="123">
        <f t="shared" si="1"/>
        <v>2.8165</v>
      </c>
      <c r="F19" s="68">
        <f t="shared" si="1"/>
        <v>282.2133</v>
      </c>
      <c r="G19" s="46"/>
      <c r="H19" s="173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94" t="s">
        <v>5</v>
      </c>
      <c r="D21" s="195"/>
      <c r="E21" s="196" t="s">
        <v>6</v>
      </c>
      <c r="F21" s="19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7">
        <v>0.0925</v>
      </c>
      <c r="D22" s="119">
        <v>7.6075</v>
      </c>
      <c r="E22" s="123">
        <f>C22*36.7437</f>
        <v>3.3987922499999996</v>
      </c>
      <c r="F22" s="12">
        <f aca="true" t="shared" si="2" ref="E22:F24">D22*36.7437</f>
        <v>279.52769774999996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120</v>
      </c>
      <c r="C23" s="127">
        <v>0.0875</v>
      </c>
      <c r="D23" s="6">
        <v>7.6475</v>
      </c>
      <c r="E23" s="123">
        <f t="shared" si="2"/>
        <v>3.2150737499999997</v>
      </c>
      <c r="F23" s="12">
        <f>D23*36.7437</f>
        <v>280.99744575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128</v>
      </c>
      <c r="C24" s="127">
        <v>0.0525</v>
      </c>
      <c r="D24" s="6">
        <v>7.61</v>
      </c>
      <c r="E24" s="123">
        <f t="shared" si="2"/>
        <v>1.9290442499999998</v>
      </c>
      <c r="F24" s="12">
        <f t="shared" si="2"/>
        <v>279.619557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6" t="s">
        <v>9</v>
      </c>
      <c r="D26" s="196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110</v>
      </c>
      <c r="C27" s="123">
        <v>3.25</v>
      </c>
      <c r="D27" s="68">
        <v>276</v>
      </c>
      <c r="E27" s="123">
        <f aca="true" t="shared" si="3" ref="E27:F29">C27*$E$86</f>
        <v>3.6614500000000003</v>
      </c>
      <c r="F27" s="68">
        <f t="shared" si="3"/>
        <v>310.9416</v>
      </c>
      <c r="G27" s="46"/>
      <c r="H27" s="172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121</v>
      </c>
      <c r="C28" s="123">
        <v>2.75</v>
      </c>
      <c r="D28" s="68">
        <v>274.75</v>
      </c>
      <c r="E28" s="123">
        <f t="shared" si="3"/>
        <v>3.09815</v>
      </c>
      <c r="F28" s="68">
        <f t="shared" si="3"/>
        <v>309.53335</v>
      </c>
      <c r="G28" s="46"/>
      <c r="H28" s="172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127</v>
      </c>
      <c r="C29" s="123">
        <v>3</v>
      </c>
      <c r="D29" s="68">
        <v>249</v>
      </c>
      <c r="E29" s="123">
        <f t="shared" si="3"/>
        <v>3.3798000000000004</v>
      </c>
      <c r="F29" s="68">
        <f t="shared" si="3"/>
        <v>280.52340000000004</v>
      </c>
      <c r="G29" s="46"/>
      <c r="H29" s="172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6" t="s">
        <v>12</v>
      </c>
      <c r="D31" s="196"/>
      <c r="E31" s="196" t="s">
        <v>10</v>
      </c>
      <c r="F31" s="19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70">
        <v>18.25</v>
      </c>
      <c r="D32" s="12">
        <v>806.5</v>
      </c>
      <c r="E32" s="170">
        <f aca="true" t="shared" si="4" ref="E32:F34">C32*$E$86</f>
        <v>20.56045</v>
      </c>
      <c r="F32" s="68">
        <f t="shared" si="4"/>
        <v>908.6029000000001</v>
      </c>
      <c r="G32" s="46"/>
      <c r="H32" s="172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112</v>
      </c>
      <c r="C33" s="170">
        <v>5</v>
      </c>
      <c r="D33" s="12">
        <v>754.5</v>
      </c>
      <c r="E33" s="170">
        <f t="shared" si="4"/>
        <v>5.633</v>
      </c>
      <c r="F33" s="68">
        <f t="shared" si="4"/>
        <v>850.0197000000001</v>
      </c>
      <c r="G33" s="46"/>
      <c r="H33" s="174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122</v>
      </c>
      <c r="C34" s="170">
        <v>11.75</v>
      </c>
      <c r="D34" s="12">
        <v>585.75</v>
      </c>
      <c r="E34" s="170">
        <f t="shared" si="4"/>
        <v>13.23755</v>
      </c>
      <c r="F34" s="68">
        <f t="shared" si="4"/>
        <v>659.9059500000001</v>
      </c>
      <c r="G34" s="46"/>
      <c r="H34" s="172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91" t="s">
        <v>5</v>
      </c>
      <c r="D36" s="192"/>
      <c r="E36" s="191" t="s">
        <v>6</v>
      </c>
      <c r="F36" s="192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202">
        <v>0.07</v>
      </c>
      <c r="D37" s="119">
        <v>6.85</v>
      </c>
      <c r="E37" s="203">
        <f aca="true" t="shared" si="5" ref="E37:F39">C37*58.0164</f>
        <v>4.061148</v>
      </c>
      <c r="F37" s="68">
        <f t="shared" si="5"/>
        <v>397.41234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120</v>
      </c>
      <c r="C38" s="202">
        <v>0.0575</v>
      </c>
      <c r="D38" s="119">
        <v>6.505</v>
      </c>
      <c r="E38" s="203">
        <f t="shared" si="5"/>
        <v>3.335943</v>
      </c>
      <c r="F38" s="68">
        <f t="shared" si="5"/>
        <v>377.396682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128</v>
      </c>
      <c r="C39" s="202">
        <v>0.0575</v>
      </c>
      <c r="D39" s="119">
        <v>6.0475</v>
      </c>
      <c r="E39" s="203">
        <f t="shared" si="5"/>
        <v>3.335943</v>
      </c>
      <c r="F39" s="68">
        <f t="shared" si="5"/>
        <v>350.854179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91" t="s">
        <v>5</v>
      </c>
      <c r="D41" s="192"/>
      <c r="E41" s="191" t="s">
        <v>6</v>
      </c>
      <c r="F41" s="192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115</v>
      </c>
      <c r="C42" s="176">
        <v>0.055</v>
      </c>
      <c r="D42" s="119">
        <v>13.8425</v>
      </c>
      <c r="E42" s="177">
        <f>C42*36.7437</f>
        <v>2.0209034999999997</v>
      </c>
      <c r="F42" s="68">
        <f aca="true" t="shared" si="6" ref="E42:F44">D42*36.7437</f>
        <v>508.62466724999996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109</v>
      </c>
      <c r="C43" s="176">
        <v>0.05</v>
      </c>
      <c r="D43" s="119">
        <v>13.9475</v>
      </c>
      <c r="E43" s="177">
        <f t="shared" si="6"/>
        <v>1.8371849999999998</v>
      </c>
      <c r="F43" s="68">
        <f t="shared" si="6"/>
        <v>512.4827557499999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120</v>
      </c>
      <c r="C44" s="176">
        <v>0.0525</v>
      </c>
      <c r="D44" s="119">
        <v>14.03</v>
      </c>
      <c r="E44" s="177">
        <f t="shared" si="6"/>
        <v>1.9290442499999998</v>
      </c>
      <c r="F44" s="68">
        <f t="shared" si="6"/>
        <v>515.514111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94" t="s">
        <v>73</v>
      </c>
      <c r="D46" s="195"/>
      <c r="E46" s="194" t="s">
        <v>6</v>
      </c>
      <c r="F46" s="195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91" t="s">
        <v>16</v>
      </c>
      <c r="D51" s="192"/>
      <c r="E51" s="191" t="s">
        <v>6</v>
      </c>
      <c r="F51" s="192"/>
      <c r="G51"/>
      <c r="H51"/>
      <c r="I51"/>
      <c r="J51" s="5"/>
    </row>
    <row r="52" spans="2:19" s="21" customFormat="1" ht="15">
      <c r="B52" s="23" t="s">
        <v>115</v>
      </c>
      <c r="C52" s="204">
        <v>3.5</v>
      </c>
      <c r="D52" s="73">
        <v>424.1</v>
      </c>
      <c r="E52" s="110">
        <f aca="true" t="shared" si="7" ref="E52:F54">C52*1.1023</f>
        <v>3.8580500000000004</v>
      </c>
      <c r="F52" s="73">
        <f t="shared" si="7"/>
        <v>467.48543000000006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109</v>
      </c>
      <c r="C53" s="204">
        <v>1.3</v>
      </c>
      <c r="D53" s="73">
        <v>413.4</v>
      </c>
      <c r="E53" s="110">
        <f t="shared" si="7"/>
        <v>1.4329900000000002</v>
      </c>
      <c r="F53" s="73">
        <f t="shared" si="7"/>
        <v>455.69082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120</v>
      </c>
      <c r="C54" s="204">
        <v>1.2</v>
      </c>
      <c r="D54" s="73">
        <v>410.7</v>
      </c>
      <c r="E54" s="110">
        <f t="shared" si="7"/>
        <v>1.32276</v>
      </c>
      <c r="F54" s="73">
        <f t="shared" si="7"/>
        <v>452.71461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91" t="s">
        <v>18</v>
      </c>
      <c r="D56" s="192"/>
      <c r="E56" s="191" t="s">
        <v>19</v>
      </c>
      <c r="F56" s="192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115</v>
      </c>
      <c r="C57" s="170">
        <v>1.18</v>
      </c>
      <c r="D57" s="68">
        <v>59.32</v>
      </c>
      <c r="E57" s="175">
        <f aca="true" t="shared" si="8" ref="E57:F59">C57/454*1000</f>
        <v>2.5991189427312773</v>
      </c>
      <c r="F57" s="68">
        <f t="shared" si="8"/>
        <v>130.66079295154185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109</v>
      </c>
      <c r="C58" s="170">
        <v>1.11</v>
      </c>
      <c r="D58" s="68">
        <v>59.44</v>
      </c>
      <c r="E58" s="175">
        <f t="shared" si="8"/>
        <v>2.444933920704846</v>
      </c>
      <c r="F58" s="68">
        <f t="shared" si="8"/>
        <v>130.92511013215858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120</v>
      </c>
      <c r="C59" s="170">
        <v>1.05</v>
      </c>
      <c r="D59" s="68">
        <v>59.41</v>
      </c>
      <c r="E59" s="175">
        <f t="shared" si="8"/>
        <v>2.3127753303964758</v>
      </c>
      <c r="F59" s="68">
        <f t="shared" si="8"/>
        <v>130.8590308370044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91" t="s">
        <v>21</v>
      </c>
      <c r="D61" s="192"/>
      <c r="E61" s="191" t="s">
        <v>6</v>
      </c>
      <c r="F61" s="192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115</v>
      </c>
      <c r="C62" s="110">
        <v>0.015</v>
      </c>
      <c r="D62" s="72">
        <v>14.445</v>
      </c>
      <c r="E62" s="110">
        <f aca="true" t="shared" si="9" ref="E62:F64">C62*22.026</f>
        <v>0.33038999999999996</v>
      </c>
      <c r="F62" s="68">
        <f t="shared" si="9"/>
        <v>318.16557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109</v>
      </c>
      <c r="C63" s="110">
        <v>0.025</v>
      </c>
      <c r="D63" s="72">
        <v>14.67</v>
      </c>
      <c r="E63" s="110">
        <f t="shared" si="9"/>
        <v>0.55065</v>
      </c>
      <c r="F63" s="68">
        <f t="shared" si="9"/>
        <v>323.12142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120</v>
      </c>
      <c r="C64" s="72">
        <v>0</v>
      </c>
      <c r="D64" s="72">
        <v>14.85</v>
      </c>
      <c r="E64" s="72">
        <f t="shared" si="9"/>
        <v>0</v>
      </c>
      <c r="F64" s="68">
        <f t="shared" si="9"/>
        <v>327.0861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91" t="s">
        <v>76</v>
      </c>
      <c r="D66" s="192"/>
      <c r="E66" s="191" t="s">
        <v>23</v>
      </c>
      <c r="F66" s="192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113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114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91" t="s">
        <v>25</v>
      </c>
      <c r="D71" s="192"/>
      <c r="E71" s="191" t="s">
        <v>26</v>
      </c>
      <c r="F71" s="192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124</v>
      </c>
      <c r="C72" s="171">
        <v>0.00725</v>
      </c>
      <c r="D72" s="118">
        <v>1.6075</v>
      </c>
      <c r="E72" s="171">
        <f>C72/454*100</f>
        <v>0.0015969162995594715</v>
      </c>
      <c r="F72" s="74">
        <f>D72/454*1000</f>
        <v>3.540748898678414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126</v>
      </c>
      <c r="C73" s="171">
        <v>0.0085</v>
      </c>
      <c r="D73" s="118">
        <v>1.62725</v>
      </c>
      <c r="E73" s="171">
        <f>C73/454*100</f>
        <v>0.0018722466960352422</v>
      </c>
      <c r="F73" s="74">
        <f>D73/454*1000</f>
        <v>3.5842511013215863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116</v>
      </c>
      <c r="C74" s="171">
        <v>0.02</v>
      </c>
      <c r="D74" s="118">
        <v>1.63</v>
      </c>
      <c r="E74" s="171">
        <f>C74/454*100</f>
        <v>0.004405286343612335</v>
      </c>
      <c r="F74" s="74">
        <f>D74/454*1000</f>
        <v>3.5903083700440526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91" t="s">
        <v>25</v>
      </c>
      <c r="D76" s="192"/>
      <c r="E76" s="191" t="s">
        <v>28</v>
      </c>
      <c r="F76" s="192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116</v>
      </c>
      <c r="C77" s="127">
        <v>0.0041</v>
      </c>
      <c r="D77" s="119">
        <v>0.1834</v>
      </c>
      <c r="E77" s="123">
        <f aca="true" t="shared" si="10" ref="E77:F79">C77*2204.62262</f>
        <v>9.038952742000001</v>
      </c>
      <c r="F77" s="68">
        <f t="shared" si="10"/>
        <v>404.327788508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117</v>
      </c>
      <c r="C78" s="127">
        <v>0.0037</v>
      </c>
      <c r="D78" s="119">
        <v>0.181</v>
      </c>
      <c r="E78" s="123">
        <f t="shared" si="10"/>
        <v>8.157103694</v>
      </c>
      <c r="F78" s="68">
        <f t="shared" si="10"/>
        <v>399.03669422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123</v>
      </c>
      <c r="C79" s="127">
        <v>0.0033</v>
      </c>
      <c r="D79" s="119">
        <v>0.1799</v>
      </c>
      <c r="E79" s="123">
        <f t="shared" si="10"/>
        <v>7.2752546460000005</v>
      </c>
      <c r="F79" s="68">
        <f t="shared" si="10"/>
        <v>396.61160933800005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1.1266</v>
      </c>
      <c r="F86" s="165">
        <v>0.0086</v>
      </c>
      <c r="G86" s="165">
        <v>1.3586</v>
      </c>
      <c r="H86" s="165">
        <v>1.09</v>
      </c>
      <c r="I86" s="165">
        <v>0.781</v>
      </c>
      <c r="J86" s="165">
        <v>0.721</v>
      </c>
      <c r="K86" s="165">
        <v>0.1283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0.8866</v>
      </c>
      <c r="E87" s="165" t="s">
        <v>72</v>
      </c>
      <c r="F87" s="165">
        <v>0.0078</v>
      </c>
      <c r="G87" s="165">
        <v>1.1704</v>
      </c>
      <c r="H87" s="165">
        <v>0.9603</v>
      </c>
      <c r="I87" s="165">
        <v>0.6917</v>
      </c>
      <c r="J87" s="165">
        <v>0.6306</v>
      </c>
      <c r="K87" s="165">
        <v>0.1136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113.4515</v>
      </c>
      <c r="E88" s="165">
        <v>129.001</v>
      </c>
      <c r="F88" s="165" t="s">
        <v>72</v>
      </c>
      <c r="G88" s="165">
        <v>150.19</v>
      </c>
      <c r="H88" s="165">
        <v>123.5421</v>
      </c>
      <c r="I88" s="165">
        <v>89.868</v>
      </c>
      <c r="J88" s="165">
        <v>81.4953</v>
      </c>
      <c r="K88" s="165">
        <v>14.5827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0.7553</v>
      </c>
      <c r="E89" s="165">
        <v>0.854</v>
      </c>
      <c r="F89" s="165">
        <v>0.0067</v>
      </c>
      <c r="G89" s="165" t="s">
        <v>72</v>
      </c>
      <c r="H89" s="165">
        <v>0.8224</v>
      </c>
      <c r="I89" s="165">
        <v>0.5888</v>
      </c>
      <c r="J89" s="165">
        <v>0.5297</v>
      </c>
      <c r="K89" s="165">
        <v>0.0969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0.9184</v>
      </c>
      <c r="E90" s="165">
        <v>1.0384</v>
      </c>
      <c r="F90" s="165">
        <v>0.0081</v>
      </c>
      <c r="G90" s="165">
        <v>1.216</v>
      </c>
      <c r="H90" s="165" t="s">
        <v>72</v>
      </c>
      <c r="I90" s="165">
        <v>0.7163</v>
      </c>
      <c r="J90" s="165">
        <v>0.6445</v>
      </c>
      <c r="K90" s="165">
        <v>0.1178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1.2824</v>
      </c>
      <c r="E91" s="165">
        <v>1.4501</v>
      </c>
      <c r="F91" s="165">
        <v>0.0113</v>
      </c>
      <c r="G91" s="165">
        <v>1.6981</v>
      </c>
      <c r="H91" s="165">
        <v>1.3962</v>
      </c>
      <c r="I91" s="165" t="s">
        <v>72</v>
      </c>
      <c r="J91" s="165">
        <v>0.8998</v>
      </c>
      <c r="K91" s="165">
        <v>0.1645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1.4249</v>
      </c>
      <c r="E92" s="165">
        <v>1.611</v>
      </c>
      <c r="F92" s="165">
        <v>0.0126</v>
      </c>
      <c r="G92" s="165">
        <v>1.8864</v>
      </c>
      <c r="H92" s="165">
        <v>1.5511</v>
      </c>
      <c r="I92" s="165">
        <v>1.1111</v>
      </c>
      <c r="J92" s="165" t="s">
        <v>72</v>
      </c>
      <c r="K92" s="165">
        <v>0.1827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7.7956</v>
      </c>
      <c r="E93" s="165">
        <v>8.8147</v>
      </c>
      <c r="F93" s="165">
        <v>0.069</v>
      </c>
      <c r="G93" s="165">
        <v>10.3216</v>
      </c>
      <c r="H93" s="165">
        <v>8.4877</v>
      </c>
      <c r="I93" s="165">
        <v>6.0798</v>
      </c>
      <c r="J93" s="165">
        <v>5.472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0.007751877892419439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3" t="s">
        <v>54</v>
      </c>
      <c r="C114" s="193"/>
      <c r="D114" s="193"/>
      <c r="E114" s="193"/>
      <c r="F114" s="193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90" t="s">
        <v>55</v>
      </c>
      <c r="C115" s="190"/>
      <c r="D115" s="190"/>
      <c r="E115" s="190"/>
      <c r="F115" s="190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90" t="s">
        <v>56</v>
      </c>
      <c r="C116" s="190"/>
      <c r="D116" s="190"/>
      <c r="E116" s="190"/>
      <c r="F116" s="190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90" t="s">
        <v>57</v>
      </c>
      <c r="C117" s="190"/>
      <c r="D117" s="190"/>
      <c r="E117" s="190"/>
      <c r="F117" s="190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0" t="s">
        <v>58</v>
      </c>
      <c r="C118" s="190"/>
      <c r="D118" s="190"/>
      <c r="E118" s="190"/>
      <c r="F118" s="190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90" t="s">
        <v>59</v>
      </c>
      <c r="C119" s="190"/>
      <c r="D119" s="190"/>
      <c r="E119" s="190"/>
      <c r="F119" s="190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90" t="s">
        <v>60</v>
      </c>
      <c r="C120" s="190"/>
      <c r="D120" s="190"/>
      <c r="E120" s="190"/>
      <c r="F120" s="190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7" t="s">
        <v>61</v>
      </c>
      <c r="C121" s="197"/>
      <c r="D121" s="197"/>
      <c r="E121" s="197"/>
      <c r="F121" s="197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7"/>
      <c r="D123" s="189"/>
      <c r="E123" s="189"/>
      <c r="F123" s="188"/>
      <c r="G123" s="112"/>
      <c r="H123" s="112"/>
    </row>
    <row r="124" spans="2:8" ht="15" customHeight="1">
      <c r="B124" s="31" t="s">
        <v>63</v>
      </c>
      <c r="C124" s="187" t="s">
        <v>64</v>
      </c>
      <c r="D124" s="188"/>
      <c r="E124" s="187" t="s">
        <v>65</v>
      </c>
      <c r="F124" s="188"/>
      <c r="G124" s="112"/>
      <c r="H124" s="112"/>
    </row>
    <row r="125" spans="2:8" ht="15" customHeight="1">
      <c r="B125" s="31" t="s">
        <v>66</v>
      </c>
      <c r="C125" s="187" t="s">
        <v>67</v>
      </c>
      <c r="D125" s="188"/>
      <c r="E125" s="187" t="s">
        <v>68</v>
      </c>
      <c r="F125" s="188"/>
      <c r="G125" s="112"/>
      <c r="H125" s="112"/>
    </row>
    <row r="126" spans="2:8" ht="15" customHeight="1">
      <c r="B126" s="181" t="s">
        <v>69</v>
      </c>
      <c r="C126" s="183" t="s">
        <v>70</v>
      </c>
      <c r="D126" s="184"/>
      <c r="E126" s="183" t="s">
        <v>71</v>
      </c>
      <c r="F126" s="184"/>
      <c r="G126" s="112"/>
      <c r="H126" s="112"/>
    </row>
    <row r="127" spans="2:8" ht="15" customHeight="1">
      <c r="B127" s="182"/>
      <c r="C127" s="185"/>
      <c r="D127" s="186"/>
      <c r="E127" s="185"/>
      <c r="F127" s="186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8" t="s">
        <v>86</v>
      </c>
      <c r="D4" s="199"/>
      <c r="E4" s="199"/>
      <c r="F4" s="200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94" t="s">
        <v>5</v>
      </c>
      <c r="D6" s="195"/>
      <c r="E6" s="194" t="s">
        <v>6</v>
      </c>
      <c r="F6" s="195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94" t="s">
        <v>7</v>
      </c>
      <c r="D11" s="195"/>
      <c r="E11" s="194" t="s">
        <v>6</v>
      </c>
      <c r="F11" s="19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6" t="s">
        <v>78</v>
      </c>
      <c r="D16" s="196"/>
      <c r="E16" s="194" t="s">
        <v>6</v>
      </c>
      <c r="F16" s="195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94" t="s">
        <v>5</v>
      </c>
      <c r="D21" s="195"/>
      <c r="E21" s="196" t="s">
        <v>6</v>
      </c>
      <c r="F21" s="19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6" t="s">
        <v>9</v>
      </c>
      <c r="D26" s="196"/>
      <c r="E26" s="194" t="s">
        <v>10</v>
      </c>
      <c r="F26" s="195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6" t="s">
        <v>12</v>
      </c>
      <c r="D31" s="196"/>
      <c r="E31" s="196" t="s">
        <v>10</v>
      </c>
      <c r="F31" s="196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91" t="s">
        <v>5</v>
      </c>
      <c r="D36" s="192"/>
      <c r="E36" s="191" t="s">
        <v>6</v>
      </c>
      <c r="F36" s="192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91" t="s">
        <v>5</v>
      </c>
      <c r="D41" s="192"/>
      <c r="E41" s="191" t="s">
        <v>6</v>
      </c>
      <c r="F41" s="192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6" t="s">
        <v>73</v>
      </c>
      <c r="D46" s="196"/>
      <c r="E46" s="194" t="s">
        <v>6</v>
      </c>
      <c r="F46" s="195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91" t="s">
        <v>16</v>
      </c>
      <c r="D51" s="192"/>
      <c r="E51" s="191" t="s">
        <v>6</v>
      </c>
      <c r="F51" s="192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91" t="s">
        <v>18</v>
      </c>
      <c r="D56" s="192"/>
      <c r="E56" s="191" t="s">
        <v>19</v>
      </c>
      <c r="F56" s="192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91" t="s">
        <v>21</v>
      </c>
      <c r="D61" s="192"/>
      <c r="E61" s="191" t="s">
        <v>6</v>
      </c>
      <c r="F61" s="192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91" t="s">
        <v>76</v>
      </c>
      <c r="D66" s="192"/>
      <c r="E66" s="191" t="s">
        <v>23</v>
      </c>
      <c r="F66" s="192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91" t="s">
        <v>25</v>
      </c>
      <c r="D71" s="192"/>
      <c r="E71" s="191" t="s">
        <v>26</v>
      </c>
      <c r="F71" s="192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201" t="s">
        <v>25</v>
      </c>
      <c r="D76" s="201"/>
      <c r="E76" s="191" t="s">
        <v>28</v>
      </c>
      <c r="F76" s="192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3" t="s">
        <v>54</v>
      </c>
      <c r="C114" s="193"/>
      <c r="D114" s="193"/>
      <c r="E114" s="193"/>
      <c r="F114" s="193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90" t="s">
        <v>55</v>
      </c>
      <c r="C115" s="190"/>
      <c r="D115" s="190"/>
      <c r="E115" s="190"/>
      <c r="F115" s="190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90" t="s">
        <v>56</v>
      </c>
      <c r="C116" s="190"/>
      <c r="D116" s="190"/>
      <c r="E116" s="190"/>
      <c r="F116" s="190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90" t="s">
        <v>57</v>
      </c>
      <c r="C117" s="190"/>
      <c r="D117" s="190"/>
      <c r="E117" s="190"/>
      <c r="F117" s="190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0" t="s">
        <v>58</v>
      </c>
      <c r="C118" s="190"/>
      <c r="D118" s="190"/>
      <c r="E118" s="190"/>
      <c r="F118" s="190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90" t="s">
        <v>59</v>
      </c>
      <c r="C119" s="190"/>
      <c r="D119" s="190"/>
      <c r="E119" s="190"/>
      <c r="F119" s="190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90" t="s">
        <v>60</v>
      </c>
      <c r="C120" s="190"/>
      <c r="D120" s="190"/>
      <c r="E120" s="190"/>
      <c r="F120" s="190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7" t="s">
        <v>61</v>
      </c>
      <c r="C121" s="197"/>
      <c r="D121" s="197"/>
      <c r="E121" s="197"/>
      <c r="F121" s="197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7"/>
      <c r="D123" s="189"/>
      <c r="E123" s="189"/>
      <c r="F123" s="188"/>
      <c r="G123" s="112"/>
      <c r="H123" s="112"/>
    </row>
    <row r="124" spans="2:8" ht="30.75" customHeight="1">
      <c r="B124" s="31" t="s">
        <v>63</v>
      </c>
      <c r="C124" s="187" t="s">
        <v>64</v>
      </c>
      <c r="D124" s="188"/>
      <c r="E124" s="187" t="s">
        <v>65</v>
      </c>
      <c r="F124" s="188"/>
      <c r="G124" s="112"/>
      <c r="H124" s="112"/>
    </row>
    <row r="125" spans="2:8" ht="30.75" customHeight="1">
      <c r="B125" s="31" t="s">
        <v>66</v>
      </c>
      <c r="C125" s="187" t="s">
        <v>67</v>
      </c>
      <c r="D125" s="188"/>
      <c r="E125" s="187" t="s">
        <v>68</v>
      </c>
      <c r="F125" s="188"/>
      <c r="G125" s="112"/>
      <c r="H125" s="112"/>
    </row>
    <row r="126" spans="2:8" ht="15" customHeight="1">
      <c r="B126" s="181" t="s">
        <v>69</v>
      </c>
      <c r="C126" s="183" t="s">
        <v>70</v>
      </c>
      <c r="D126" s="184"/>
      <c r="E126" s="183" t="s">
        <v>71</v>
      </c>
      <c r="F126" s="184"/>
      <c r="G126" s="112"/>
      <c r="H126" s="112"/>
    </row>
    <row r="127" spans="2:8" ht="15" customHeight="1">
      <c r="B127" s="182"/>
      <c r="C127" s="185"/>
      <c r="D127" s="186"/>
      <c r="E127" s="185"/>
      <c r="F127" s="186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Irina</cp:lastModifiedBy>
  <dcterms:created xsi:type="dcterms:W3CDTF">2015-11-06T07:22:19Z</dcterms:created>
  <dcterms:modified xsi:type="dcterms:W3CDTF">2022-01-10T22:57:50Z</dcterms:modified>
  <cp:category/>
  <cp:version/>
  <cp:contentType/>
  <cp:contentStatus/>
</cp:coreProperties>
</file>