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<sst xmlns="http://schemas.openxmlformats.org/spreadsheetml/2006/main" count="170" uniqueCount="104">
  <si>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</si>
  <si>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</si>
  <si>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</si>
  <si>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</si>
  <si>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</si>
  <si>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</si>
  <si>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</si>
  <si>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</si>
  <si>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</si>
  <si>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</si>
  <si>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</si>
  <si>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</si>
  <si>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</si>
  <si>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</si>
  <si>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</si>
  <si>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</si>
  <si>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</si>
  <si>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</si>
  <si>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</si>
  <si>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</si>
  <si>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</si>
  <si>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</si>
  <si>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</si>
  <si>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</si>
  <si>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</si>
  <si>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</si>
  <si>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</si>
  <si>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</si>
  <si>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</si>
  <si>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</si>
  <si>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</si>
  <si>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</si>
  <si>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</si>
  <si>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</si>
  <si>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</si>
  <si>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</si>
  <si>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</si>
  <si>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</si>
  <si>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</si>
  <si>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</si>
  <si>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</si>
  <si>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</si>
  <si>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</si>
  <si>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</si>
  <si>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</si>
  <si>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</si>
  <si>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</si>
  <si>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</si>
  <si>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</si>
  <si>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</si>
  <si>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</si>
  <si>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</si>
  <si>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</si>
  <si>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</si>
  <si>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</si>
  <si>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</si>
  <si>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</si>
  <si>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</si>
  <si>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</si>
  <si>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</si>
  <si>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</si>
  <si>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</si>
  <si>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</si>
  <si>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</si>
  <si>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</si>
  <si>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</si>
  <si>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</si>
  <si>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</si>
  <si>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</si>
  <si>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</si>
  <si>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</si>
  <si>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</si>
  <si>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</si>
  <si>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</si>
  <si>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</si>
  <si>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</si>
  <si>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</si>
  <si>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</si>
  <si>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</si>
  <si>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</si>
  <si>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</si>
  <si>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</si>
  <si>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</si>
  <si>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</si>
  <si>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</si>
  <si>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</si>
  <si>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</si>
  <si>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</si>
  <si>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</si>
  <si>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</si>
  <si>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</si>
  <si>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</si>
  <si>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</si>
  <si>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</si>
  <si>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</si>
  <si>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</si>
  <si>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</si>
  <si>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</si>
  <si>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</si>
  <si>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</si>
  <si>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</si>
  <si>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</si>
  <si>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</si>
  <si>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4 грудня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</si>
</sst>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9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103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6" t="s">
        <v>6</v>
      </c>
      <c r="F6" s="157"/>
      <c r="G6"/>
      <c r="H6"/>
      <c r="I6"/>
    </row>
    <row r="7" spans="2:6" s="6" customFormat="1" ht="15">
      <c r="B7" s="24" t="s">
        <v>79</v>
      </c>
      <c r="C7" s="117">
        <v>0.03</v>
      </c>
      <c r="D7" s="14">
        <v>3.74</v>
      </c>
      <c r="E7" s="117">
        <f aca="true" t="shared" si="0" ref="E7:F9">C7*39.3683</f>
        <v>1.1810489999999998</v>
      </c>
      <c r="F7" s="13">
        <f t="shared" si="0"/>
        <v>147.237442</v>
      </c>
    </row>
    <row r="8" spans="2:6" s="6" customFormat="1" ht="15">
      <c r="B8" s="24" t="s">
        <v>87</v>
      </c>
      <c r="C8" s="117">
        <v>0.026</v>
      </c>
      <c r="D8" s="14">
        <v>3.84</v>
      </c>
      <c r="E8" s="117">
        <f t="shared" si="0"/>
        <v>1.0235758</v>
      </c>
      <c r="F8" s="13">
        <f t="shared" si="0"/>
        <v>151.17427199999997</v>
      </c>
    </row>
    <row r="9" spans="2:17" s="6" customFormat="1" ht="15">
      <c r="B9" s="24" t="s">
        <v>85</v>
      </c>
      <c r="C9" s="117">
        <v>0.022</v>
      </c>
      <c r="D9" s="14">
        <v>3.87</v>
      </c>
      <c r="E9" s="117">
        <f t="shared" si="0"/>
        <v>0.8661026</v>
      </c>
      <c r="F9" s="13">
        <f>D9*39.3683</f>
        <v>152.355321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1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6">
        <v>0.14</v>
      </c>
      <c r="D12" s="13">
        <v>173.25</v>
      </c>
      <c r="E12" s="116">
        <f>C12/$D$86</f>
        <v>0.1587481573874589</v>
      </c>
      <c r="F12" s="71">
        <f aca="true" t="shared" si="1" ref="E12:F14">D12/$D$86</f>
        <v>196.45084476698037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35">
        <v>0.14</v>
      </c>
      <c r="D13" s="13">
        <v>175.25</v>
      </c>
      <c r="E13" s="135">
        <f t="shared" si="1"/>
        <v>0.1587481573874589</v>
      </c>
      <c r="F13" s="71">
        <f t="shared" si="1"/>
        <v>198.71867558680123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102</v>
      </c>
      <c r="C14" s="116">
        <v>0.14</v>
      </c>
      <c r="D14" s="13">
        <v>179</v>
      </c>
      <c r="E14" s="116">
        <f t="shared" si="1"/>
        <v>0.1587481573874589</v>
      </c>
      <c r="F14" s="71">
        <f t="shared" si="1"/>
        <v>202.97085837396529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74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42">
        <v>300</v>
      </c>
      <c r="D17" s="87">
        <v>24400</v>
      </c>
      <c r="E17" s="116">
        <f aca="true" t="shared" si="2" ref="E17:F19">C17/$D$87</f>
        <v>2.6551022214355253</v>
      </c>
      <c r="F17" s="71">
        <f t="shared" si="2"/>
        <v>215.9483140100894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42">
        <v>10</v>
      </c>
      <c r="D18" s="87">
        <v>24640</v>
      </c>
      <c r="E18" s="116">
        <f t="shared" si="2"/>
        <v>0.08850340738118417</v>
      </c>
      <c r="F18" s="71">
        <f t="shared" si="2"/>
        <v>218.0723957872378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41">
        <v>20</v>
      </c>
      <c r="D19" s="87">
        <v>24470</v>
      </c>
      <c r="E19" s="135">
        <f t="shared" si="2"/>
        <v>0.17700681476236835</v>
      </c>
      <c r="F19" s="71">
        <f t="shared" si="2"/>
        <v>216.56783786175768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7">
        <v>0.034</v>
      </c>
      <c r="D22" s="14">
        <v>5.202</v>
      </c>
      <c r="E22" s="117">
        <f aca="true" t="shared" si="3" ref="E22:F24">C22*36.7437</f>
        <v>1.2492858</v>
      </c>
      <c r="F22" s="13">
        <f t="shared" si="3"/>
        <v>191.14072739999997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87</v>
      </c>
      <c r="C23" s="117">
        <v>0.012</v>
      </c>
      <c r="D23" s="14">
        <v>5.23</v>
      </c>
      <c r="E23" s="117">
        <f t="shared" si="3"/>
        <v>0.4409244</v>
      </c>
      <c r="F23" s="13">
        <f t="shared" si="3"/>
        <v>192.169551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85</v>
      </c>
      <c r="C24" s="117">
        <v>0.002</v>
      </c>
      <c r="D24" s="89">
        <v>5.27</v>
      </c>
      <c r="E24" s="117">
        <f t="shared" si="3"/>
        <v>0.0734874</v>
      </c>
      <c r="F24" s="13">
        <f t="shared" si="3"/>
        <v>193.63929899999997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35">
        <v>0.99</v>
      </c>
      <c r="D27" s="71">
        <v>200.25</v>
      </c>
      <c r="E27" s="135">
        <f aca="true" t="shared" si="4" ref="E27:F29">C27/$D$86</f>
        <v>1.1225762558113164</v>
      </c>
      <c r="F27" s="71">
        <f t="shared" si="4"/>
        <v>227.06656083456173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35">
        <v>0.12</v>
      </c>
      <c r="D28" s="13">
        <v>203</v>
      </c>
      <c r="E28" s="135">
        <f t="shared" si="4"/>
        <v>0.13606984918925047</v>
      </c>
      <c r="F28" s="71">
        <f t="shared" si="4"/>
        <v>230.1848282118154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16">
        <v>0.12</v>
      </c>
      <c r="D29" s="13">
        <v>204</v>
      </c>
      <c r="E29" s="116">
        <f>C29/$D$86</f>
        <v>0.13606984918925047</v>
      </c>
      <c r="F29" s="71">
        <f t="shared" si="4"/>
        <v>231.31874362172582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6">
        <v>0.68</v>
      </c>
      <c r="D32" s="13">
        <v>372.5</v>
      </c>
      <c r="E32" s="116">
        <f aca="true" t="shared" si="5" ref="E32:F34">C32/$D$86</f>
        <v>0.7710624787390861</v>
      </c>
      <c r="F32" s="71">
        <f t="shared" si="5"/>
        <v>422.3834901916317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100</v>
      </c>
      <c r="C33" s="116">
        <v>0.61</v>
      </c>
      <c r="D33" s="13">
        <v>373</v>
      </c>
      <c r="E33" s="116">
        <f t="shared" si="5"/>
        <v>0.6916884000453566</v>
      </c>
      <c r="F33" s="71">
        <f t="shared" si="5"/>
        <v>422.9504478965869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101</v>
      </c>
      <c r="C34" s="116">
        <v>0.2</v>
      </c>
      <c r="D34" s="66">
        <v>369</v>
      </c>
      <c r="E34" s="116">
        <f t="shared" si="5"/>
        <v>0.22678308198208413</v>
      </c>
      <c r="F34" s="71">
        <f t="shared" si="5"/>
        <v>418.4147862569452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4">
        <v>0.032</v>
      </c>
      <c r="D37" s="75">
        <v>2.874</v>
      </c>
      <c r="E37" s="114">
        <f aca="true" t="shared" si="6" ref="E37:F39">C37*58.0164</f>
        <v>1.8565247999999999</v>
      </c>
      <c r="F37" s="71">
        <f t="shared" si="6"/>
        <v>166.7391336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87</v>
      </c>
      <c r="C38" s="114">
        <v>0.042</v>
      </c>
      <c r="D38" s="75">
        <v>2.9</v>
      </c>
      <c r="E38" s="114">
        <f t="shared" si="6"/>
        <v>2.4366888</v>
      </c>
      <c r="F38" s="71">
        <f t="shared" si="6"/>
        <v>168.24756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85</v>
      </c>
      <c r="C39" s="114">
        <v>0.042</v>
      </c>
      <c r="D39" s="75">
        <v>2.916</v>
      </c>
      <c r="E39" s="114">
        <f t="shared" si="6"/>
        <v>2.4366888</v>
      </c>
      <c r="F39" s="71">
        <f t="shared" si="6"/>
        <v>169.1758224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90</v>
      </c>
      <c r="C42" s="117">
        <v>0.06</v>
      </c>
      <c r="D42" s="75">
        <v>9.104</v>
      </c>
      <c r="E42" s="117">
        <f aca="true" t="shared" si="7" ref="E42:F44">C42*36.7437</f>
        <v>2.2046219999999996</v>
      </c>
      <c r="F42" s="71">
        <f t="shared" si="7"/>
        <v>334.5146447999999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82</v>
      </c>
      <c r="C43" s="117">
        <v>0.06</v>
      </c>
      <c r="D43" s="75">
        <v>9.22</v>
      </c>
      <c r="E43" s="117">
        <f t="shared" si="7"/>
        <v>2.2046219999999996</v>
      </c>
      <c r="F43" s="71">
        <f t="shared" si="7"/>
        <v>338.776914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85</v>
      </c>
      <c r="C44" s="117">
        <v>0.062</v>
      </c>
      <c r="D44" s="75">
        <v>9.356</v>
      </c>
      <c r="E44" s="117">
        <f t="shared" si="7"/>
        <v>2.2781094</v>
      </c>
      <c r="F44" s="71">
        <f t="shared" si="7"/>
        <v>343.77405719999996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73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88</v>
      </c>
      <c r="C47" s="141">
        <v>1810</v>
      </c>
      <c r="D47" s="87">
        <v>44500</v>
      </c>
      <c r="E47" s="135">
        <f>C47/$D$87</f>
        <v>16.019116735994338</v>
      </c>
      <c r="F47" s="71">
        <f>D47/$D$87</f>
        <v>393.8401628462696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79</v>
      </c>
      <c r="C52" s="117">
        <v>0.6</v>
      </c>
      <c r="D52" s="76">
        <v>312.3</v>
      </c>
      <c r="E52" s="117">
        <f aca="true" t="shared" si="8" ref="E52:F54">C52*1.1023</f>
        <v>0.66138</v>
      </c>
      <c r="F52" s="76">
        <f t="shared" si="8"/>
        <v>344.24829000000005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7">
        <v>0.3</v>
      </c>
      <c r="D53" s="76">
        <v>315</v>
      </c>
      <c r="E53" s="117">
        <f t="shared" si="8"/>
        <v>0.33069</v>
      </c>
      <c r="F53" s="76">
        <f t="shared" si="8"/>
        <v>347.22450000000003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82</v>
      </c>
      <c r="C54" s="117">
        <v>0.4</v>
      </c>
      <c r="D54" s="76">
        <v>317</v>
      </c>
      <c r="E54" s="117">
        <f>C54*1.1023</f>
        <v>0.44092000000000003</v>
      </c>
      <c r="F54" s="76">
        <f t="shared" si="8"/>
        <v>349.4291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0.33</v>
      </c>
      <c r="D57" s="71">
        <v>28.58</v>
      </c>
      <c r="E57" s="116">
        <f aca="true" t="shared" si="9" ref="E57:F59">C57/454*1000</f>
        <v>0.7268722466960352</v>
      </c>
      <c r="F57" s="71">
        <f t="shared" si="9"/>
        <v>62.95154185022025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94</v>
      </c>
      <c r="C58" s="116">
        <v>0.33</v>
      </c>
      <c r="D58" s="71">
        <v>28.84</v>
      </c>
      <c r="E58" s="116">
        <f t="shared" si="9"/>
        <v>0.7268722466960352</v>
      </c>
      <c r="F58" s="71">
        <f t="shared" si="9"/>
        <v>63.524229074889874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82</v>
      </c>
      <c r="C59" s="116">
        <v>0.33</v>
      </c>
      <c r="D59" s="71">
        <v>29.05</v>
      </c>
      <c r="E59" s="116">
        <f t="shared" si="9"/>
        <v>0.7268722466960352</v>
      </c>
      <c r="F59" s="71">
        <f t="shared" si="9"/>
        <v>63.98678414096916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4">
        <v>0.005</v>
      </c>
      <c r="D62" s="75">
        <v>10.945</v>
      </c>
      <c r="E62" s="114">
        <f aca="true" t="shared" si="10" ref="E62:F64">C62*22.026</f>
        <v>0.11013</v>
      </c>
      <c r="F62" s="71">
        <f t="shared" si="10"/>
        <v>241.07457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82</v>
      </c>
      <c r="C63" s="119">
        <v>0</v>
      </c>
      <c r="D63" s="75">
        <v>11.15</v>
      </c>
      <c r="E63" s="119">
        <f t="shared" si="10"/>
        <v>0</v>
      </c>
      <c r="F63" s="71">
        <f t="shared" si="10"/>
        <v>245.5899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85</v>
      </c>
      <c r="C64" s="117">
        <v>0.045</v>
      </c>
      <c r="D64" s="75" t="s">
        <v>72</v>
      </c>
      <c r="E64" s="117">
        <f t="shared" si="10"/>
        <v>0.99117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4" t="s">
        <v>95</v>
      </c>
      <c r="D66" s="155"/>
      <c r="E66" s="154" t="s">
        <v>23</v>
      </c>
      <c r="F66" s="155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93</v>
      </c>
      <c r="C67" s="117">
        <v>0.005</v>
      </c>
      <c r="D67" s="75" t="s">
        <v>72</v>
      </c>
      <c r="E67" s="117">
        <f>C67/3.785</f>
        <v>0.001321003963011889</v>
      </c>
      <c r="F67" s="71" t="s">
        <v>72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86</v>
      </c>
      <c r="C68" s="117">
        <v>0.004</v>
      </c>
      <c r="D68" s="75">
        <v>1.261</v>
      </c>
      <c r="E68" s="117">
        <f aca="true" t="shared" si="11" ref="E67:F69">C68/3.785</f>
        <v>0.0010568031704095112</v>
      </c>
      <c r="F68" s="71">
        <f t="shared" si="11"/>
        <v>0.3331571994715984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99</v>
      </c>
      <c r="C69" s="117">
        <v>0.006</v>
      </c>
      <c r="D69" s="75">
        <v>1.297</v>
      </c>
      <c r="E69" s="117">
        <f t="shared" si="11"/>
        <v>0.001585204755614267</v>
      </c>
      <c r="F69" s="71">
        <f t="shared" si="11"/>
        <v>0.34266842800528396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4" t="s">
        <v>25</v>
      </c>
      <c r="D71" s="155"/>
      <c r="E71" s="154" t="s">
        <v>26</v>
      </c>
      <c r="F71" s="155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81</v>
      </c>
      <c r="C72" s="143">
        <v>0</v>
      </c>
      <c r="D72" s="126" t="s">
        <v>72</v>
      </c>
      <c r="E72" s="143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93</v>
      </c>
      <c r="C73" s="131">
        <v>0.008</v>
      </c>
      <c r="D73" s="126">
        <v>0.895</v>
      </c>
      <c r="E73" s="131">
        <f>C73/454*100</f>
        <v>0.0017621145374449338</v>
      </c>
      <c r="F73" s="77">
        <f>D73/454*1000</f>
        <v>1.9713656387665197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86</v>
      </c>
      <c r="C74" s="131">
        <v>0.015</v>
      </c>
      <c r="D74" s="126">
        <v>0.915</v>
      </c>
      <c r="E74" s="131">
        <f>C74/454*100</f>
        <v>0.0033039647577092508</v>
      </c>
      <c r="F74" s="77">
        <f>D74/454*1000</f>
        <v>2.0154185022026434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1" t="s">
        <v>25</v>
      </c>
      <c r="D76" s="161"/>
      <c r="E76" s="154" t="s">
        <v>28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65">
        <v>0.0016</v>
      </c>
      <c r="D77" s="127">
        <v>0.1275</v>
      </c>
      <c r="E77" s="165">
        <f aca="true" t="shared" si="12" ref="E77:F79">C77/454*1000000</f>
        <v>3.524229074889868</v>
      </c>
      <c r="F77" s="71">
        <f t="shared" si="12"/>
        <v>280.83700440528634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65">
        <v>0.0016</v>
      </c>
      <c r="D78" s="127">
        <v>0.1297</v>
      </c>
      <c r="E78" s="165">
        <f t="shared" si="12"/>
        <v>3.524229074889868</v>
      </c>
      <c r="F78" s="71">
        <f t="shared" si="12"/>
        <v>285.6828193832599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65">
        <v>0.0016</v>
      </c>
      <c r="D79" s="127" t="s">
        <v>72</v>
      </c>
      <c r="E79" s="165">
        <f t="shared" si="12"/>
        <v>3.524229074889868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1.1339</v>
      </c>
      <c r="F85" s="128">
        <v>0.0089</v>
      </c>
      <c r="G85" s="128">
        <v>1.2732</v>
      </c>
      <c r="H85" s="128">
        <v>1.0008</v>
      </c>
      <c r="I85" s="128">
        <v>0.7526</v>
      </c>
      <c r="J85" s="128">
        <v>0.7297</v>
      </c>
      <c r="K85" s="128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0.8819</v>
      </c>
      <c r="E86" s="129" t="s">
        <v>72</v>
      </c>
      <c r="F86" s="129">
        <v>0.0078</v>
      </c>
      <c r="G86" s="129">
        <v>1.1229</v>
      </c>
      <c r="H86" s="129">
        <v>0.8826</v>
      </c>
      <c r="I86" s="129">
        <v>0.6637</v>
      </c>
      <c r="J86" s="129">
        <v>0.6435</v>
      </c>
      <c r="K86" s="129">
        <v>0.1129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112.99</v>
      </c>
      <c r="E87" s="128">
        <v>128.1194</v>
      </c>
      <c r="F87" s="128" t="s">
        <v>72</v>
      </c>
      <c r="G87" s="128">
        <v>143.8589</v>
      </c>
      <c r="H87" s="128">
        <v>113.0805</v>
      </c>
      <c r="I87" s="128">
        <v>85.038</v>
      </c>
      <c r="J87" s="128">
        <v>82.4488</v>
      </c>
      <c r="K87" s="128">
        <v>14.4662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0.7854</v>
      </c>
      <c r="E88" s="129">
        <v>0.8906</v>
      </c>
      <c r="F88" s="129">
        <v>0.007</v>
      </c>
      <c r="G88" s="129" t="s">
        <v>72</v>
      </c>
      <c r="H88" s="129">
        <v>0.7861</v>
      </c>
      <c r="I88" s="129">
        <v>0.5911</v>
      </c>
      <c r="J88" s="129">
        <v>0.5731</v>
      </c>
      <c r="K88" s="129">
        <v>0.1006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0.9992</v>
      </c>
      <c r="E89" s="128">
        <v>1.133</v>
      </c>
      <c r="F89" s="128">
        <v>0.0088</v>
      </c>
      <c r="G89" s="128">
        <v>1.2722</v>
      </c>
      <c r="H89" s="128" t="s">
        <v>72</v>
      </c>
      <c r="I89" s="128">
        <v>0.752</v>
      </c>
      <c r="J89" s="128">
        <v>0.7291</v>
      </c>
      <c r="K89" s="128">
        <v>0.1279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1.3287</v>
      </c>
      <c r="E90" s="129">
        <v>1.5066</v>
      </c>
      <c r="F90" s="129">
        <v>0.0118</v>
      </c>
      <c r="G90" s="129">
        <v>1.6917</v>
      </c>
      <c r="H90" s="129">
        <v>1.3298</v>
      </c>
      <c r="I90" s="129" t="s">
        <v>72</v>
      </c>
      <c r="J90" s="129">
        <v>0.9696</v>
      </c>
      <c r="K90" s="129">
        <v>0.1701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1.3704</v>
      </c>
      <c r="E91" s="128">
        <v>1.5539</v>
      </c>
      <c r="F91" s="128">
        <v>0.0121</v>
      </c>
      <c r="G91" s="128">
        <v>1.7448</v>
      </c>
      <c r="H91" s="128">
        <v>1.3715</v>
      </c>
      <c r="I91" s="128">
        <v>1.0314</v>
      </c>
      <c r="J91" s="128" t="s">
        <v>72</v>
      </c>
      <c r="K91" s="128">
        <v>0.1755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7.8106</v>
      </c>
      <c r="E92" s="129">
        <v>8.8564</v>
      </c>
      <c r="F92" s="129">
        <v>0.0691</v>
      </c>
      <c r="G92" s="129">
        <v>9.9445</v>
      </c>
      <c r="H92" s="129">
        <v>7.8169</v>
      </c>
      <c r="I92" s="129">
        <v>5.8784</v>
      </c>
      <c r="J92" s="129">
        <v>5.6994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55</v>
      </c>
      <c r="C115" s="144"/>
      <c r="D115" s="144"/>
      <c r="E115" s="144"/>
      <c r="F115" s="14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56</v>
      </c>
      <c r="C116" s="144"/>
      <c r="D116" s="144"/>
      <c r="E116" s="144"/>
      <c r="F116" s="14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57</v>
      </c>
      <c r="C117" s="144"/>
      <c r="D117" s="144"/>
      <c r="E117" s="144"/>
      <c r="F117" s="14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58</v>
      </c>
      <c r="C118" s="144"/>
      <c r="D118" s="144"/>
      <c r="E118" s="144"/>
      <c r="F118" s="14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59</v>
      </c>
      <c r="C119" s="144"/>
      <c r="D119" s="144"/>
      <c r="E119" s="144"/>
      <c r="F119" s="14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60</v>
      </c>
      <c r="C120" s="144"/>
      <c r="D120" s="144"/>
      <c r="E120" s="144"/>
      <c r="F120" s="14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61</v>
      </c>
      <c r="C121" s="160"/>
      <c r="D121" s="160"/>
      <c r="E121" s="160"/>
      <c r="F121" s="160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1"/>
      <c r="D123" s="153"/>
      <c r="E123" s="153"/>
      <c r="F123" s="152"/>
      <c r="G123" s="120"/>
      <c r="H123" s="120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20"/>
      <c r="H124" s="120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20"/>
      <c r="H125" s="120"/>
    </row>
    <row r="126" spans="2:8" ht="15" customHeight="1">
      <c r="B126" s="145" t="s">
        <v>69</v>
      </c>
      <c r="C126" s="147" t="s">
        <v>70</v>
      </c>
      <c r="D126" s="148"/>
      <c r="E126" s="147" t="s">
        <v>71</v>
      </c>
      <c r="F126" s="148"/>
      <c r="G126" s="120"/>
      <c r="H126" s="120"/>
    </row>
    <row r="127" spans="2:8" ht="15" customHeight="1">
      <c r="B127" s="146"/>
      <c r="C127" s="149"/>
      <c r="D127" s="150"/>
      <c r="E127" s="149"/>
      <c r="F127" s="150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2018-12-05T08:51:39Z</dcterms:modified>
  <cp:category/>
  <cp:version/>
  <cp:contentType/>
  <cp:contentStatus/>
</cp:coreProperties>
</file>