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<sst xmlns="http://schemas.openxmlformats.org/spreadsheetml/2006/main" count="144" uniqueCount="104">
  <si>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</si>
  <si>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</si>
  <si>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</si>
  <si>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</si>
  <si>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</si>
  <si>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</si>
  <si>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</si>
  <si>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</si>
  <si>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</si>
  <si>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</si>
  <si>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</si>
  <si>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</si>
  <si>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</si>
  <si>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</si>
  <si>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</si>
  <si>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</si>
  <si>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</si>
  <si>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</si>
  <si>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</si>
  <si>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</si>
  <si>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</si>
  <si>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</si>
  <si>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</si>
  <si>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</si>
  <si>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</si>
  <si>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</si>
  <si>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</si>
  <si>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</si>
  <si>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</si>
  <si>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</si>
  <si>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</si>
  <si>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</si>
  <si>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</si>
  <si>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</si>
  <si>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</si>
  <si>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</si>
  <si>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</si>
  <si>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</si>
  <si>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</si>
  <si>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</si>
  <si>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</si>
  <si>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</si>
  <si>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</si>
  <si>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</si>
  <si>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</si>
  <si>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</si>
  <si>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</si>
  <si>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</si>
  <si>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</si>
  <si>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</si>
  <si>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</si>
  <si>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</si>
  <si>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</si>
  <si>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</si>
  <si>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</si>
  <si>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</si>
  <si>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</si>
  <si>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</si>
  <si>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</si>
  <si>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</si>
  <si>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</si>
  <si>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</si>
  <si>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</si>
  <si>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</si>
  <si>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</si>
  <si>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</si>
  <si>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</si>
  <si>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</si>
  <si>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</si>
  <si>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</si>
  <si>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</si>
  <si>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</si>
  <si>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</si>
  <si>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</si>
  <si>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</si>
  <si>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</si>
  <si>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</si>
  <si>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</si>
  <si>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</si>
  <si>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</si>
  <si>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</si>
  <si>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</si>
  <si>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</si>
  <si>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</si>
  <si>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</si>
  <si>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</si>
  <si>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</si>
  <si>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</si>
  <si>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</si>
  <si>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</si>
  <si>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</si>
  <si>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</si>
  <si>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</si>
  <si>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</si>
  <si>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</si>
  <si>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</si>
  <si>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</si>
  <si>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</si>
  <si>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</si>
  <si>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</si>
  <si>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</si>
  <si>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</si>
  <si>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</si>
  <si>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04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</si>
</sst>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70C0"/>
      <name val="Verdana"/>
      <family val="2"/>
    </font>
    <font>
      <sz val="12"/>
      <color rgb="FF008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right"/>
    </xf>
    <xf numFmtId="2" fontId="79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4" fontId="8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2" t="s">
        <v>103</v>
      </c>
      <c r="D4" s="133"/>
      <c r="E4" s="133"/>
      <c r="F4" s="13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7" t="s">
        <v>6</v>
      </c>
      <c r="F6" s="137"/>
      <c r="G6" s="27"/>
      <c r="I6"/>
    </row>
    <row r="7" spans="2:8" s="6" customFormat="1" ht="15">
      <c r="B7" s="28" t="s">
        <v>84</v>
      </c>
      <c r="C7" s="128">
        <v>0.016</v>
      </c>
      <c r="D7" s="14">
        <v>3.494</v>
      </c>
      <c r="E7" s="128">
        <f aca="true" t="shared" si="0" ref="E7:F9">C7*39.3683</f>
        <v>0.6298928</v>
      </c>
      <c r="F7" s="13">
        <f t="shared" si="0"/>
        <v>137.5528402</v>
      </c>
      <c r="G7" s="29"/>
      <c r="H7" s="29"/>
    </row>
    <row r="8" spans="2:8" s="6" customFormat="1" ht="15">
      <c r="B8" s="28" t="s">
        <v>89</v>
      </c>
      <c r="C8" s="128">
        <v>0.014</v>
      </c>
      <c r="D8" s="120">
        <v>3.63</v>
      </c>
      <c r="E8" s="128">
        <f t="shared" si="0"/>
        <v>0.5511562</v>
      </c>
      <c r="F8" s="13">
        <f t="shared" si="0"/>
        <v>142.906929</v>
      </c>
      <c r="G8" s="27"/>
      <c r="H8" s="27"/>
    </row>
    <row r="9" spans="2:17" s="6" customFormat="1" ht="15">
      <c r="B9" s="28" t="s">
        <v>95</v>
      </c>
      <c r="C9" s="128">
        <v>0.014</v>
      </c>
      <c r="D9" s="14">
        <v>3.744</v>
      </c>
      <c r="E9" s="128">
        <f t="shared" si="0"/>
        <v>0.5511562</v>
      </c>
      <c r="F9" s="13">
        <f t="shared" si="0"/>
        <v>147.3949152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7" t="s">
        <v>7</v>
      </c>
      <c r="D11" s="137"/>
      <c r="E11" s="135" t="s">
        <v>6</v>
      </c>
      <c r="F11" s="136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90</v>
      </c>
      <c r="C12" s="70">
        <v>0.75</v>
      </c>
      <c r="D12" s="77">
        <v>161.5</v>
      </c>
      <c r="E12" s="70">
        <f>C12/D76</f>
        <v>0.8353753619959902</v>
      </c>
      <c r="F12" s="105">
        <f>D12/D76</f>
        <v>179.88416128313654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0.75</v>
      </c>
      <c r="D13" s="77">
        <v>168</v>
      </c>
      <c r="E13" s="70">
        <f>C13/D76</f>
        <v>0.8353753619959902</v>
      </c>
      <c r="F13" s="105">
        <f>D13/D76</f>
        <v>187.12408108710179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99</v>
      </c>
      <c r="C14" s="70">
        <v>0.5</v>
      </c>
      <c r="D14" s="77">
        <v>170.5</v>
      </c>
      <c r="E14" s="70">
        <f>C14/D76</f>
        <v>0.5569169079973267</v>
      </c>
      <c r="F14" s="105">
        <f>D14/D76</f>
        <v>189.90866562708842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5" t="s">
        <v>5</v>
      </c>
      <c r="D16" s="136"/>
      <c r="E16" s="137" t="s">
        <v>6</v>
      </c>
      <c r="F16" s="137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8">
        <v>0.012</v>
      </c>
      <c r="D17" s="14">
        <v>4.576</v>
      </c>
      <c r="E17" s="128">
        <f aca="true" t="shared" si="1" ref="E17:F19">C17*36.7437</f>
        <v>0.4409244</v>
      </c>
      <c r="F17" s="13">
        <f t="shared" si="1"/>
        <v>168.13917119999996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89</v>
      </c>
      <c r="C18" s="128">
        <v>0.024</v>
      </c>
      <c r="D18" s="14">
        <v>4.676</v>
      </c>
      <c r="E18" s="128">
        <f t="shared" si="1"/>
        <v>0.8818488</v>
      </c>
      <c r="F18" s="13">
        <f t="shared" si="1"/>
        <v>171.8135412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95</v>
      </c>
      <c r="C19" s="128">
        <v>0.024</v>
      </c>
      <c r="D19" s="14">
        <v>4.762</v>
      </c>
      <c r="E19" s="128">
        <f t="shared" si="1"/>
        <v>0.8818488</v>
      </c>
      <c r="F19" s="13">
        <f t="shared" si="1"/>
        <v>174.97349939999998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7" t="s">
        <v>9</v>
      </c>
      <c r="D21" s="137"/>
      <c r="E21" s="135" t="s">
        <v>10</v>
      </c>
      <c r="F21" s="136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127">
        <v>1</v>
      </c>
      <c r="D22" s="105">
        <v>147.75</v>
      </c>
      <c r="E22" s="127">
        <f>C22/D76</f>
        <v>1.1138338159946535</v>
      </c>
      <c r="F22" s="105">
        <f>D22/D76</f>
        <v>164.56894631321006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126">
        <v>0</v>
      </c>
      <c r="D23" s="77">
        <v>166.5</v>
      </c>
      <c r="E23" s="126">
        <f>C23/D76</f>
        <v>0</v>
      </c>
      <c r="F23" s="105">
        <f>D23/D76</f>
        <v>185.4533303631098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91</v>
      </c>
      <c r="C24" s="127">
        <v>0.75</v>
      </c>
      <c r="D24" s="13">
        <v>173.5</v>
      </c>
      <c r="E24" s="127">
        <f>C24/D76</f>
        <v>0.8353753619959902</v>
      </c>
      <c r="F24" s="105">
        <f>D24/D76</f>
        <v>193.2501670750724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7" t="s">
        <v>12</v>
      </c>
      <c r="D26" s="137"/>
      <c r="E26" s="137" t="s">
        <v>10</v>
      </c>
      <c r="F26" s="137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2</v>
      </c>
      <c r="D27" s="77">
        <v>357.25</v>
      </c>
      <c r="E27" s="70">
        <f>C27/D76</f>
        <v>2.227667631989307</v>
      </c>
      <c r="F27" s="105">
        <f>D27/D76</f>
        <v>397.91713076408996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70">
        <v>2</v>
      </c>
      <c r="D28" s="77">
        <v>356.75</v>
      </c>
      <c r="E28" s="70">
        <f>C28/$D$76</f>
        <v>2.227667631989307</v>
      </c>
      <c r="F28" s="105">
        <f>D28/$D$76</f>
        <v>397.3602138560926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101</v>
      </c>
      <c r="C29" s="70">
        <v>2.25</v>
      </c>
      <c r="D29" s="101">
        <v>358.5</v>
      </c>
      <c r="E29" s="70">
        <f>C29/$D$76</f>
        <v>2.5061260859879706</v>
      </c>
      <c r="F29" s="105">
        <f>D29/$D$76</f>
        <v>399.3094230340833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8">
        <v>0.004</v>
      </c>
      <c r="D32" s="110">
        <v>2.232</v>
      </c>
      <c r="E32" s="128">
        <f aca="true" t="shared" si="2" ref="E32:F34">C32*58.0164</f>
        <v>0.23206559999999998</v>
      </c>
      <c r="F32" s="105">
        <f t="shared" si="2"/>
        <v>129.4926048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89</v>
      </c>
      <c r="C33" s="128">
        <v>0.004</v>
      </c>
      <c r="D33" s="110">
        <v>2.232</v>
      </c>
      <c r="E33" s="128">
        <f t="shared" si="2"/>
        <v>0.23206559999999998</v>
      </c>
      <c r="F33" s="105">
        <f t="shared" si="2"/>
        <v>129.4926048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95</v>
      </c>
      <c r="C34" s="124">
        <v>0.002</v>
      </c>
      <c r="D34" s="110">
        <v>2.224</v>
      </c>
      <c r="E34" s="124">
        <f t="shared" si="2"/>
        <v>0.11603279999999999</v>
      </c>
      <c r="F34" s="105">
        <f t="shared" si="2"/>
        <v>129.0284736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4">
        <v>0.024</v>
      </c>
      <c r="D37" s="110">
        <v>8.772</v>
      </c>
      <c r="E37" s="124">
        <f aca="true" t="shared" si="3" ref="E37:F39">C37*36.7437</f>
        <v>0.8818488</v>
      </c>
      <c r="F37" s="105">
        <f t="shared" si="3"/>
        <v>322.3157364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96</v>
      </c>
      <c r="C38" s="124">
        <v>0.03</v>
      </c>
      <c r="D38" s="110">
        <v>8.664</v>
      </c>
      <c r="E38" s="124">
        <f t="shared" si="3"/>
        <v>1.1023109999999998</v>
      </c>
      <c r="F38" s="105">
        <f t="shared" si="3"/>
        <v>318.34741679999996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124">
        <v>0.036</v>
      </c>
      <c r="D39" s="110">
        <v>8.696</v>
      </c>
      <c r="E39" s="124">
        <f t="shared" si="3"/>
        <v>1.3227731999999999</v>
      </c>
      <c r="F39" s="105">
        <f t="shared" si="3"/>
        <v>319.5232152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28" t="s">
        <v>84</v>
      </c>
      <c r="C42" s="70">
        <v>2.6</v>
      </c>
      <c r="D42" s="111">
        <v>313.9</v>
      </c>
      <c r="E42" s="70">
        <f aca="true" t="shared" si="4" ref="E42:F44">C42*1.1023</f>
        <v>2.8659800000000004</v>
      </c>
      <c r="F42" s="111">
        <f t="shared" si="4"/>
        <v>346.01197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70">
        <v>2</v>
      </c>
      <c r="D43" s="111">
        <v>308.1</v>
      </c>
      <c r="E43" s="70">
        <f t="shared" si="4"/>
        <v>2.2046</v>
      </c>
      <c r="F43" s="111">
        <f t="shared" si="4"/>
        <v>339.61863000000005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1.4</v>
      </c>
      <c r="D44" s="111">
        <v>306.8</v>
      </c>
      <c r="E44" s="70">
        <f t="shared" si="4"/>
        <v>1.54322</v>
      </c>
      <c r="F44" s="111">
        <f t="shared" si="4"/>
        <v>338.18564000000003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70">
        <v>0.32</v>
      </c>
      <c r="D47" s="105">
        <v>26.44</v>
      </c>
      <c r="E47" s="70">
        <f aca="true" t="shared" si="5" ref="E47:F49">C47/454*1000</f>
        <v>0.7048458149779736</v>
      </c>
      <c r="F47" s="105">
        <f t="shared" si="5"/>
        <v>58.23788546255507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70">
        <v>0.32</v>
      </c>
      <c r="D48" s="105">
        <v>26.53</v>
      </c>
      <c r="E48" s="70">
        <f t="shared" si="5"/>
        <v>0.7048458149779736</v>
      </c>
      <c r="F48" s="105">
        <f t="shared" si="5"/>
        <v>58.436123348017624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70">
        <v>0.34</v>
      </c>
      <c r="D49" s="105">
        <v>26.73</v>
      </c>
      <c r="E49" s="70">
        <f t="shared" si="5"/>
        <v>0.748898678414097</v>
      </c>
      <c r="F49" s="105">
        <f t="shared" si="5"/>
        <v>58.87665198237885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8">
        <v>0.055</v>
      </c>
      <c r="D52" s="110">
        <v>11.85</v>
      </c>
      <c r="E52" s="128">
        <f aca="true" t="shared" si="6" ref="E52:F54">C52*22.0462</f>
        <v>1.2125409999999999</v>
      </c>
      <c r="F52" s="105">
        <f t="shared" si="6"/>
        <v>261.24746999999996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8">
        <v>0.05</v>
      </c>
      <c r="D53" s="110">
        <v>12.11</v>
      </c>
      <c r="E53" s="128">
        <f t="shared" si="6"/>
        <v>1.10231</v>
      </c>
      <c r="F53" s="105">
        <f t="shared" si="6"/>
        <v>266.97948199999996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98</v>
      </c>
      <c r="C54" s="128">
        <v>0.05</v>
      </c>
      <c r="D54" s="110">
        <v>12.4</v>
      </c>
      <c r="E54" s="128">
        <f t="shared" si="6"/>
        <v>1.10231</v>
      </c>
      <c r="F54" s="105">
        <f t="shared" si="6"/>
        <v>273.37288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84</v>
      </c>
      <c r="C57" s="128">
        <v>0.008</v>
      </c>
      <c r="D57" s="110">
        <v>1.454</v>
      </c>
      <c r="E57" s="128">
        <f aca="true" t="shared" si="7" ref="E57:F59">C57/3.785</f>
        <v>0.0021136063408190224</v>
      </c>
      <c r="F57" s="105">
        <f t="shared" si="7"/>
        <v>0.3841479524438573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97</v>
      </c>
      <c r="C58" s="128">
        <v>0.002</v>
      </c>
      <c r="D58" s="110">
        <v>1.434</v>
      </c>
      <c r="E58" s="128">
        <f t="shared" si="7"/>
        <v>0.0005284015852047556</v>
      </c>
      <c r="F58" s="105">
        <f t="shared" si="7"/>
        <v>0.3788639365918097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88</v>
      </c>
      <c r="C59" s="128">
        <v>0.002</v>
      </c>
      <c r="D59" s="110">
        <v>1.417</v>
      </c>
      <c r="E59" s="128">
        <f t="shared" si="7"/>
        <v>0.0005284015852047556</v>
      </c>
      <c r="F59" s="105">
        <f t="shared" si="7"/>
        <v>0.37437252311756936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8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84</v>
      </c>
      <c r="C62" s="129">
        <v>0.00725</v>
      </c>
      <c r="D62" s="114">
        <v>0.8255</v>
      </c>
      <c r="E62" s="129">
        <f>C62/454*100</f>
        <v>0.0015969162995594715</v>
      </c>
      <c r="F62" s="112">
        <f>D62/454*1000</f>
        <v>1.8182819383259914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48">
        <v>0.0005</v>
      </c>
      <c r="D63" s="114">
        <v>0.9105</v>
      </c>
      <c r="E63" s="148">
        <f>C63/454*100</f>
        <v>0.00011013215859030836</v>
      </c>
      <c r="F63" s="112">
        <f>D63/454*1000</f>
        <v>2.0055066079295156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88</v>
      </c>
      <c r="C64" s="148">
        <v>0.0025</v>
      </c>
      <c r="D64" s="114">
        <v>0.925</v>
      </c>
      <c r="E64" s="148">
        <f>C64/454*100</f>
        <v>0.0005506607929515419</v>
      </c>
      <c r="F64" s="112">
        <f>D64/454*1000</f>
        <v>2.037444933920705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2" t="s">
        <v>26</v>
      </c>
      <c r="D66" s="142"/>
      <c r="E66" s="130" t="s">
        <v>29</v>
      </c>
      <c r="F66" s="131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81">
        <v>0.0007</v>
      </c>
      <c r="D67" s="109">
        <v>0.1127</v>
      </c>
      <c r="E67" s="81">
        <f aca="true" t="shared" si="8" ref="E67:F69">C67/454*1000000</f>
        <v>1.5418502202643172</v>
      </c>
      <c r="F67" s="105">
        <f t="shared" si="8"/>
        <v>248.23788546255506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81">
        <v>0.0004</v>
      </c>
      <c r="D68" s="109">
        <v>0.1221</v>
      </c>
      <c r="E68" s="81">
        <f t="shared" si="8"/>
        <v>0.881057268722467</v>
      </c>
      <c r="F68" s="105">
        <f t="shared" si="8"/>
        <v>268.942731277533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94</v>
      </c>
      <c r="C69" s="81">
        <v>0.0001</v>
      </c>
      <c r="D69" s="109">
        <v>0.1228</v>
      </c>
      <c r="E69" s="81">
        <f t="shared" si="8"/>
        <v>0.22026431718061676</v>
      </c>
      <c r="F69" s="105">
        <f t="shared" si="8"/>
        <v>270.48458149779736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92</v>
      </c>
      <c r="E75" s="93">
        <v>1.1139</v>
      </c>
      <c r="F75" s="93">
        <v>1.5224</v>
      </c>
      <c r="G75" s="93">
        <v>1.0258</v>
      </c>
      <c r="H75" s="93">
        <v>0.1188</v>
      </c>
      <c r="I75" s="93">
        <v>0.1204</v>
      </c>
      <c r="J75" s="93">
        <v>0.1493</v>
      </c>
      <c r="K75" s="93">
        <v>0.0732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0.8978</v>
      </c>
      <c r="E76" s="94" t="s">
        <v>92</v>
      </c>
      <c r="F76" s="94">
        <v>1.3668</v>
      </c>
      <c r="G76" s="94">
        <v>0.9211</v>
      </c>
      <c r="H76" s="94">
        <v>0.1066</v>
      </c>
      <c r="I76" s="94">
        <v>0.1081</v>
      </c>
      <c r="J76" s="94">
        <v>0.134</v>
      </c>
      <c r="K76" s="94">
        <v>0.0657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0.6569</v>
      </c>
      <c r="E77" s="93">
        <v>0.7317</v>
      </c>
      <c r="F77" s="93" t="s">
        <v>92</v>
      </c>
      <c r="G77" s="93">
        <v>0.6738</v>
      </c>
      <c r="H77" s="93">
        <v>0.078</v>
      </c>
      <c r="I77" s="93">
        <v>0.0791</v>
      </c>
      <c r="J77" s="93">
        <v>0.098</v>
      </c>
      <c r="K77" s="93">
        <v>0.048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0.9749</v>
      </c>
      <c r="E78" s="94">
        <v>1.0858</v>
      </c>
      <c r="F78" s="94">
        <v>1.4842</v>
      </c>
      <c r="G78" s="94" t="s">
        <v>92</v>
      </c>
      <c r="H78" s="94">
        <v>0.1158</v>
      </c>
      <c r="I78" s="94">
        <v>0.1174</v>
      </c>
      <c r="J78" s="94">
        <v>0.1455</v>
      </c>
      <c r="K78" s="94">
        <v>0.0713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8.4193</v>
      </c>
      <c r="E79" s="93">
        <v>9.3765</v>
      </c>
      <c r="F79" s="93">
        <v>12.8164</v>
      </c>
      <c r="G79" s="93">
        <v>8.6361</v>
      </c>
      <c r="H79" s="93" t="s">
        <v>92</v>
      </c>
      <c r="I79" s="93">
        <v>1.0141</v>
      </c>
      <c r="J79" s="93">
        <v>1.2571</v>
      </c>
      <c r="K79" s="93">
        <v>0.616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8.3033</v>
      </c>
      <c r="E80" s="94">
        <v>9.2477</v>
      </c>
      <c r="F80" s="94">
        <v>12.6359</v>
      </c>
      <c r="G80" s="94">
        <v>8.5168</v>
      </c>
      <c r="H80" s="94">
        <v>0.9859</v>
      </c>
      <c r="I80" s="94" t="s">
        <v>92</v>
      </c>
      <c r="J80" s="94">
        <v>1.2392</v>
      </c>
      <c r="K80" s="94">
        <v>0.6074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6.6986</v>
      </c>
      <c r="E81" s="93">
        <v>7.4611</v>
      </c>
      <c r="F81" s="93">
        <v>10.1984</v>
      </c>
      <c r="G81" s="93">
        <v>6.8712</v>
      </c>
      <c r="H81" s="93">
        <v>0.7957</v>
      </c>
      <c r="I81" s="93">
        <v>0.8069</v>
      </c>
      <c r="J81" s="93" t="s">
        <v>92</v>
      </c>
      <c r="K81" s="93">
        <v>0.4901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13.6689</v>
      </c>
      <c r="E82" s="94">
        <v>15.2246</v>
      </c>
      <c r="F82" s="94">
        <v>20.809</v>
      </c>
      <c r="G82" s="94">
        <v>14.0212</v>
      </c>
      <c r="H82" s="94">
        <v>1.6233</v>
      </c>
      <c r="I82" s="94">
        <v>1.6464</v>
      </c>
      <c r="J82" s="94">
        <v>2.0406</v>
      </c>
      <c r="K82" s="94" t="s">
        <v>92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21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21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21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21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21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16"/>
      <c r="S96" s="121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16"/>
      <c r="T97" s="121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9"/>
      <c r="D102" s="139"/>
      <c r="E102" s="139"/>
      <c r="F102" s="139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8" t="s">
        <v>64</v>
      </c>
      <c r="C103" s="139"/>
      <c r="D103" s="139"/>
      <c r="E103" s="139"/>
      <c r="F103" s="139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8" t="s">
        <v>65</v>
      </c>
      <c r="C104" s="139"/>
      <c r="D104" s="139"/>
      <c r="E104" s="139"/>
      <c r="F104" s="139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8" t="s">
        <v>66</v>
      </c>
      <c r="C105" s="139"/>
      <c r="D105" s="139"/>
      <c r="E105" s="139"/>
      <c r="F105" s="13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67</v>
      </c>
      <c r="C106" s="139"/>
      <c r="D106" s="139"/>
      <c r="E106" s="139"/>
      <c r="F106" s="13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68</v>
      </c>
      <c r="C107" s="139"/>
      <c r="D107" s="139"/>
      <c r="E107" s="139"/>
      <c r="F107" s="13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69</v>
      </c>
      <c r="C108" s="139"/>
      <c r="D108" s="139"/>
      <c r="E108" s="139"/>
      <c r="F108" s="13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4" t="s">
        <v>70</v>
      </c>
      <c r="C109" s="139"/>
      <c r="D109" s="139"/>
      <c r="E109" s="139"/>
      <c r="F109" s="139"/>
    </row>
    <row r="111" spans="2:6" ht="15.75">
      <c r="B111" s="51" t="s">
        <v>71</v>
      </c>
      <c r="C111" s="145"/>
      <c r="D111" s="146"/>
      <c r="E111" s="146"/>
      <c r="F111" s="147"/>
    </row>
    <row r="112" spans="2:6" ht="30.75" customHeight="1">
      <c r="B112" s="51" t="s">
        <v>72</v>
      </c>
      <c r="C112" s="141" t="s">
        <v>73</v>
      </c>
      <c r="D112" s="141"/>
      <c r="E112" s="141" t="s">
        <v>74</v>
      </c>
      <c r="F112" s="141"/>
    </row>
    <row r="113" spans="2:6" ht="30.75" customHeight="1">
      <c r="B113" s="51" t="s">
        <v>75</v>
      </c>
      <c r="C113" s="141" t="s">
        <v>76</v>
      </c>
      <c r="D113" s="141"/>
      <c r="E113" s="141" t="s">
        <v>77</v>
      </c>
      <c r="F113" s="141"/>
    </row>
    <row r="114" spans="2:6" ht="15" customHeight="1">
      <c r="B114" s="143" t="s">
        <v>78</v>
      </c>
      <c r="C114" s="141" t="s">
        <v>79</v>
      </c>
      <c r="D114" s="141"/>
      <c r="E114" s="141" t="s">
        <v>80</v>
      </c>
      <c r="F114" s="141"/>
    </row>
    <row r="115" spans="2:6" ht="15">
      <c r="B115" s="143"/>
      <c r="C115" s="141"/>
      <c r="D115" s="141"/>
      <c r="E115" s="141"/>
      <c r="F115" s="141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2015-09-07T06:15:48Z</dcterms:modified>
  <cp:category/>
  <cp:version/>
  <cp:contentType/>
  <cp:contentStatus/>
</cp:coreProperties>
</file>