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<sst xmlns="http://schemas.openxmlformats.org/spreadsheetml/2006/main" count="143" uniqueCount="101">
  <si>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</si>
  <si>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</si>
  <si>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</si>
  <si>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</si>
  <si>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</si>
  <si>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</si>
  <si>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</si>
  <si>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</si>
  <si>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</si>
  <si>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</si>
  <si>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</si>
  <si>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</si>
  <si>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</si>
  <si>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</si>
  <si>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</si>
  <si>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</si>
  <si>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</si>
  <si>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</si>
  <si>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</si>
  <si>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</si>
  <si>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</si>
  <si>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</si>
  <si>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</si>
  <si>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</si>
  <si>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</si>
  <si>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</si>
  <si>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</si>
  <si>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</si>
  <si>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</si>
  <si>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</si>
  <si>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</si>
  <si>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</si>
  <si>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</si>
  <si>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</si>
  <si>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</si>
  <si>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</si>
  <si>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</si>
  <si>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</si>
  <si>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</si>
  <si>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</si>
  <si>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</si>
  <si>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</si>
  <si>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</si>
  <si>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</si>
  <si>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</si>
  <si>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</si>
  <si>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</si>
  <si>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</si>
  <si>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</si>
  <si>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</si>
  <si>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</si>
  <si>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</si>
  <si>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</si>
  <si>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</si>
  <si>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</si>
  <si>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</si>
  <si>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</si>
  <si>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</si>
  <si>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</si>
  <si>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</si>
  <si>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</si>
  <si>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</si>
  <si>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</si>
  <si>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</si>
  <si>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</si>
  <si>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</si>
  <si>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</si>
  <si>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</si>
  <si>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</si>
  <si>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</si>
  <si>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</si>
  <si>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</si>
  <si>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</si>
  <si>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</si>
  <si>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</si>
  <si>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</si>
  <si>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</si>
  <si>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</si>
  <si>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</si>
  <si>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</si>
  <si>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</si>
  <si>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</si>
  <si>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</si>
  <si>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Березень'15</t>
  </si>
  <si>
    <t>CBOT - Березень '15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</si>
  <si>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</si>
  <si>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</si>
  <si>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</si>
  <si>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</si>
  <si>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</si>
  <si>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Липень'15</t>
  </si>
  <si>
    <t>CME - Березень'15</t>
  </si>
  <si>
    <t>CBOT - Липень '15</t>
  </si>
  <si>
    <t>Euronext - Листопад'15 (€/МT)</t>
  </si>
  <si>
    <t>–</t>
  </si>
  <si>
    <t>CME - Квітень'15</t>
  </si>
  <si>
    <t>Euronext - Травень'15 (€/МT)</t>
  </si>
  <si>
    <t>CBOT - Червень '15</t>
  </si>
  <si>
    <t>CME - Лютий'15</t>
  </si>
  <si>
    <t>NYBOT -Липень'15</t>
  </si>
  <si>
    <t>04 Березня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</si>
</sst>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0" fillId="0" borderId="0" xfId="0" applyFont="1" applyAlignment="1" applyProtection="1">
      <alignment wrapText="1"/>
      <protection/>
    </xf>
    <xf numFmtId="0" fontId="3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0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0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1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3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2" fillId="0" borderId="10" xfId="0" applyNumberFormat="1" applyFont="1" applyFill="1" applyBorder="1" applyAlignment="1">
      <alignment horizontal="center" vertical="top" wrapText="1"/>
    </xf>
    <xf numFmtId="172" fontId="32" fillId="0" borderId="10" xfId="0" applyNumberFormat="1" applyFont="1" applyFill="1" applyBorder="1" applyAlignment="1">
      <alignment horizontal="center" vertical="top" wrapText="1"/>
    </xf>
    <xf numFmtId="179" fontId="32" fillId="0" borderId="10" xfId="0" applyNumberFormat="1" applyFont="1" applyFill="1" applyBorder="1" applyAlignment="1">
      <alignment horizontal="center" vertical="top" wrapText="1"/>
    </xf>
    <xf numFmtId="174" fontId="32" fillId="35" borderId="10" xfId="0" applyNumberFormat="1" applyFont="1" applyFill="1" applyBorder="1" applyAlignment="1">
      <alignment horizontal="center" vertical="top" wrapText="1"/>
    </xf>
    <xf numFmtId="2" fontId="32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62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7" t="s">
        <v>100</v>
      </c>
      <c r="D4" s="138"/>
      <c r="E4" s="138"/>
      <c r="F4" s="139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5" t="s">
        <v>5</v>
      </c>
      <c r="D6" s="136"/>
      <c r="E6" s="134" t="s">
        <v>6</v>
      </c>
      <c r="F6" s="134"/>
      <c r="G6" s="27"/>
      <c r="I6"/>
    </row>
    <row r="7" spans="2:8" s="6" customFormat="1" ht="15">
      <c r="B7" s="79" t="s">
        <v>83</v>
      </c>
      <c r="C7" s="82">
        <v>0.004</v>
      </c>
      <c r="D7" s="7">
        <v>3.814</v>
      </c>
      <c r="E7" s="82">
        <f aca="true" t="shared" si="0" ref="E7:F9">C7*39.3683</f>
        <v>0.1574732</v>
      </c>
      <c r="F7" s="13">
        <f t="shared" si="0"/>
        <v>150.1506962</v>
      </c>
      <c r="G7" s="29"/>
      <c r="H7" s="29"/>
    </row>
    <row r="8" spans="2:8" s="6" customFormat="1" ht="15">
      <c r="B8" s="79" t="s">
        <v>85</v>
      </c>
      <c r="C8" s="82">
        <v>0.014</v>
      </c>
      <c r="D8" s="108">
        <v>3.894</v>
      </c>
      <c r="E8" s="82">
        <f t="shared" si="0"/>
        <v>0.5511562</v>
      </c>
      <c r="F8" s="13">
        <f t="shared" si="0"/>
        <v>153.3001602</v>
      </c>
      <c r="G8" s="27"/>
      <c r="H8" s="27"/>
    </row>
    <row r="9" spans="2:17" s="6" customFormat="1" ht="15">
      <c r="B9" s="79" t="s">
        <v>90</v>
      </c>
      <c r="C9" s="82">
        <v>0.016</v>
      </c>
      <c r="D9" s="7">
        <v>3.974</v>
      </c>
      <c r="E9" s="82">
        <f t="shared" si="0"/>
        <v>0.6298928</v>
      </c>
      <c r="F9" s="13">
        <f t="shared" si="0"/>
        <v>156.4496242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70"/>
      <c r="D10" s="7"/>
      <c r="E10" s="70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4" t="s">
        <v>7</v>
      </c>
      <c r="D11" s="134"/>
      <c r="E11" s="135" t="s">
        <v>6</v>
      </c>
      <c r="F11" s="136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71">
        <v>1.18</v>
      </c>
      <c r="D12" s="78">
        <v>146.25</v>
      </c>
      <c r="E12" s="71">
        <f>C12/D75</f>
        <v>1.317846772392227</v>
      </c>
      <c r="F12" s="107">
        <f>D12/D75</f>
        <v>163.33482242573152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74" t="s">
        <v>88</v>
      </c>
      <c r="C13" s="121">
        <v>0.16</v>
      </c>
      <c r="D13" s="78">
        <v>157</v>
      </c>
      <c r="E13" s="121">
        <f>C13/D75</f>
        <v>0.17869108778199688</v>
      </c>
      <c r="F13" s="107">
        <f>D13/D75</f>
        <v>175.34062988608443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1" t="s">
        <v>87</v>
      </c>
      <c r="C14" s="121">
        <v>0.15</v>
      </c>
      <c r="D14" s="78">
        <v>161.75</v>
      </c>
      <c r="E14" s="121">
        <f>C14/D75</f>
        <v>0.16752289479562207</v>
      </c>
      <c r="F14" s="107">
        <f>D14/D75</f>
        <v>180.64552155461246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35" t="s">
        <v>5</v>
      </c>
      <c r="D16" s="136"/>
      <c r="E16" s="134" t="s">
        <v>6</v>
      </c>
      <c r="F16" s="134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82">
        <v>0.152</v>
      </c>
      <c r="D17" s="7">
        <v>4.934</v>
      </c>
      <c r="E17" s="82">
        <f aca="true" t="shared" si="1" ref="E17:F19">C17*36.7437</f>
        <v>5.585042399999999</v>
      </c>
      <c r="F17" s="13">
        <f t="shared" si="1"/>
        <v>181.2934158</v>
      </c>
      <c r="G17" s="37"/>
      <c r="H17" s="37"/>
      <c r="I17" s="72"/>
      <c r="J17" s="73"/>
      <c r="K17" s="73"/>
      <c r="L17" s="73"/>
      <c r="M17" s="73"/>
      <c r="N17" s="73"/>
      <c r="O17" s="40"/>
      <c r="P17" s="73"/>
      <c r="Q17" s="73"/>
      <c r="R17" s="73"/>
    </row>
    <row r="18" spans="2:18" s="6" customFormat="1" ht="15.75">
      <c r="B18" s="79" t="s">
        <v>85</v>
      </c>
      <c r="C18" s="82">
        <v>0.1</v>
      </c>
      <c r="D18" s="7">
        <v>4.96</v>
      </c>
      <c r="E18" s="82">
        <f t="shared" si="1"/>
        <v>3.6743699999999997</v>
      </c>
      <c r="F18" s="13">
        <f t="shared" si="1"/>
        <v>182.248752</v>
      </c>
      <c r="G18" s="37"/>
      <c r="H18" s="37"/>
      <c r="I18" s="73"/>
      <c r="J18" s="73"/>
      <c r="K18" s="73"/>
      <c r="L18" s="73"/>
      <c r="M18" s="73"/>
      <c r="N18" s="73"/>
      <c r="O18" s="73"/>
      <c r="P18" s="40"/>
      <c r="Q18" s="73"/>
      <c r="R18" s="73"/>
    </row>
    <row r="19" spans="2:18" s="6" customFormat="1" ht="15.75">
      <c r="B19" s="79" t="s">
        <v>90</v>
      </c>
      <c r="C19" s="82">
        <v>0.066</v>
      </c>
      <c r="D19" s="7">
        <v>5.03</v>
      </c>
      <c r="E19" s="82">
        <f t="shared" si="1"/>
        <v>2.4250841999999997</v>
      </c>
      <c r="F19" s="13">
        <f t="shared" si="1"/>
        <v>184.820811</v>
      </c>
      <c r="G19" s="37"/>
      <c r="H19" s="37"/>
      <c r="I19" s="73"/>
      <c r="J19" s="73"/>
      <c r="K19" s="73"/>
      <c r="L19" s="73"/>
      <c r="M19" s="73"/>
      <c r="N19" s="73"/>
      <c r="O19" s="73"/>
      <c r="P19" s="73"/>
      <c r="Q19" s="40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91"/>
      <c r="K20" s="73"/>
      <c r="L20" s="73"/>
      <c r="M20" s="73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4" t="s">
        <v>9</v>
      </c>
      <c r="D21" s="134"/>
      <c r="E21" s="135" t="s">
        <v>10</v>
      </c>
      <c r="F21" s="136"/>
      <c r="G21" s="37"/>
      <c r="H21" s="37"/>
      <c r="I21" s="73"/>
      <c r="J21" s="73"/>
      <c r="K21" s="91"/>
      <c r="L21" s="73"/>
      <c r="M21" s="73"/>
      <c r="N21" s="73"/>
      <c r="O21" s="73"/>
      <c r="P21" s="73"/>
      <c r="Q21" s="73"/>
      <c r="R21" s="73"/>
    </row>
    <row r="22" spans="2:21" s="6" customFormat="1" ht="18" customHeight="1">
      <c r="B22" s="74" t="s">
        <v>82</v>
      </c>
      <c r="C22" s="71">
        <v>0.4</v>
      </c>
      <c r="D22" s="107">
        <v>184.5</v>
      </c>
      <c r="E22" s="71">
        <f>C22/D75</f>
        <v>0.44672771945499223</v>
      </c>
      <c r="F22" s="107">
        <f>D22/D75</f>
        <v>206.05316059861514</v>
      </c>
      <c r="G22" s="38"/>
      <c r="H22" s="39"/>
      <c r="I22" s="73"/>
      <c r="J22" s="73"/>
      <c r="K22" s="73"/>
      <c r="L22" s="91"/>
      <c r="M22" s="73"/>
      <c r="N22" s="73"/>
      <c r="O22" s="73"/>
      <c r="P22" s="73"/>
      <c r="Q22" s="73"/>
      <c r="R22" s="73"/>
      <c r="S22" s="52"/>
      <c r="T22" s="52"/>
      <c r="U22" s="52"/>
    </row>
    <row r="23" spans="2:21" s="6" customFormat="1" ht="18" customHeight="1">
      <c r="B23" s="74" t="s">
        <v>88</v>
      </c>
      <c r="C23" s="71">
        <v>0.4</v>
      </c>
      <c r="D23" s="78">
        <v>186.25</v>
      </c>
      <c r="E23" s="71">
        <f>C23/D75</f>
        <v>0.44672771945499223</v>
      </c>
      <c r="F23" s="107">
        <f>D23/D75</f>
        <v>208.00759437123074</v>
      </c>
      <c r="G23" s="38"/>
      <c r="H23" s="39"/>
      <c r="I23" s="40"/>
      <c r="J23" s="73"/>
      <c r="K23" s="40"/>
      <c r="L23" s="73"/>
      <c r="M23" s="73"/>
      <c r="N23" s="73"/>
      <c r="O23" s="73"/>
      <c r="P23" s="73"/>
      <c r="Q23" s="73"/>
      <c r="R23" s="73"/>
      <c r="S23" s="52"/>
      <c r="T23" s="52"/>
      <c r="U23" s="52"/>
    </row>
    <row r="24" spans="2:21" s="6" customFormat="1" ht="18" customHeight="1">
      <c r="B24" s="111" t="s">
        <v>87</v>
      </c>
      <c r="C24" s="71">
        <v>0.14</v>
      </c>
      <c r="D24" s="78">
        <v>185</v>
      </c>
      <c r="E24" s="71">
        <f>C24/D75</f>
        <v>0.1563547018092473</v>
      </c>
      <c r="F24" s="107">
        <f>D24/D75</f>
        <v>206.61157024793388</v>
      </c>
      <c r="G24" s="38"/>
      <c r="H24" s="39"/>
      <c r="I24" s="73"/>
      <c r="J24" s="40"/>
      <c r="K24" s="73"/>
      <c r="L24" s="40"/>
      <c r="M24" s="73"/>
      <c r="N24" s="73"/>
      <c r="O24" s="73"/>
      <c r="P24" s="73"/>
      <c r="Q24" s="73"/>
      <c r="R24" s="73"/>
      <c r="S24" s="52"/>
      <c r="T24" s="52"/>
      <c r="U24" s="52"/>
    </row>
    <row r="25" spans="3:21" ht="15.75">
      <c r="C25" s="71"/>
      <c r="D25" s="5"/>
      <c r="E25" s="71"/>
      <c r="F25" s="5"/>
      <c r="G25" s="27"/>
      <c r="H25" s="27"/>
      <c r="I25" s="73"/>
      <c r="J25" s="73"/>
      <c r="K25" s="73"/>
      <c r="L25" s="73"/>
      <c r="M25" s="40"/>
      <c r="N25" s="73"/>
      <c r="O25" s="73"/>
      <c r="P25" s="73"/>
      <c r="Q25" s="73"/>
      <c r="R25" s="73"/>
      <c r="S25" s="53"/>
      <c r="T25" s="53"/>
      <c r="U25" s="53"/>
    </row>
    <row r="26" spans="2:21" ht="15.75">
      <c r="B26" s="30" t="s">
        <v>11</v>
      </c>
      <c r="C26" s="134" t="s">
        <v>12</v>
      </c>
      <c r="D26" s="134"/>
      <c r="E26" s="134" t="s">
        <v>10</v>
      </c>
      <c r="F26" s="134"/>
      <c r="G26" s="27"/>
      <c r="H26" s="27"/>
      <c r="I26" s="73"/>
      <c r="J26" s="73"/>
      <c r="K26" s="73"/>
      <c r="L26" s="73"/>
      <c r="M26" s="73"/>
      <c r="N26" s="40"/>
      <c r="O26" s="73"/>
      <c r="P26" s="73"/>
      <c r="Q26" s="73"/>
      <c r="R26" s="73"/>
      <c r="S26" s="53"/>
      <c r="T26" s="53"/>
      <c r="U26" s="53"/>
    </row>
    <row r="27" spans="2:18" s="6" customFormat="1" ht="18" customHeight="1">
      <c r="B27" s="111" t="s">
        <v>96</v>
      </c>
      <c r="C27" s="121">
        <v>0.27</v>
      </c>
      <c r="D27" s="78">
        <v>365.75</v>
      </c>
      <c r="E27" s="121">
        <f>C27/D75</f>
        <v>0.30154121063211975</v>
      </c>
      <c r="F27" s="107">
        <f>D27/D75</f>
        <v>408.4766584766585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1" t="s">
        <v>87</v>
      </c>
      <c r="C28" s="121">
        <v>0.14</v>
      </c>
      <c r="D28" s="78">
        <v>357.75</v>
      </c>
      <c r="E28" s="121">
        <f>C28/$D$75</f>
        <v>0.1563547018092473</v>
      </c>
      <c r="F28" s="107">
        <f>D28/$D$75</f>
        <v>399.54210408755864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1" t="s">
        <v>93</v>
      </c>
      <c r="C29" s="121">
        <v>0.07</v>
      </c>
      <c r="D29" s="103">
        <v>359</v>
      </c>
      <c r="E29" s="121">
        <f>C29/$D$75</f>
        <v>0.07817735090462365</v>
      </c>
      <c r="F29" s="107">
        <f>D29/$D$75</f>
        <v>400.9381282108555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24" t="s">
        <v>5</v>
      </c>
      <c r="D31" s="125"/>
      <c r="E31" s="124" t="s">
        <v>6</v>
      </c>
      <c r="F31" s="125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140">
        <v>0</v>
      </c>
      <c r="D32" s="113">
        <v>2.926</v>
      </c>
      <c r="E32" s="140">
        <f aca="true" t="shared" si="2" ref="E32:F34">C32*58.0164</f>
        <v>0</v>
      </c>
      <c r="F32" s="107">
        <f t="shared" si="2"/>
        <v>169.7559864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79" t="s">
        <v>85</v>
      </c>
      <c r="C33" s="120">
        <v>0.01</v>
      </c>
      <c r="D33" s="113">
        <v>2.846</v>
      </c>
      <c r="E33" s="120">
        <f t="shared" si="2"/>
        <v>0.580164</v>
      </c>
      <c r="F33" s="107">
        <f t="shared" si="2"/>
        <v>165.11467439999998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79" t="s">
        <v>90</v>
      </c>
      <c r="C34" s="120">
        <v>0.012</v>
      </c>
      <c r="D34" s="113">
        <v>2.836</v>
      </c>
      <c r="E34" s="120">
        <f t="shared" si="2"/>
        <v>0.6961968</v>
      </c>
      <c r="F34" s="107">
        <f t="shared" si="2"/>
        <v>164.5345104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24" t="s">
        <v>5</v>
      </c>
      <c r="D36" s="125"/>
      <c r="E36" s="124" t="s">
        <v>6</v>
      </c>
      <c r="F36" s="125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84</v>
      </c>
      <c r="C37" s="82">
        <v>0.196</v>
      </c>
      <c r="D37" s="114">
        <v>9.89</v>
      </c>
      <c r="E37" s="82">
        <f aca="true" t="shared" si="3" ref="E37:F39">C37*36.7437</f>
        <v>7.2017652</v>
      </c>
      <c r="F37" s="107">
        <f t="shared" si="3"/>
        <v>363.395193</v>
      </c>
      <c r="G37" s="97"/>
      <c r="H37" s="27"/>
      <c r="J37" s="73"/>
      <c r="K37" s="73"/>
      <c r="L37" s="73"/>
      <c r="M37" s="73"/>
      <c r="N37" s="73"/>
      <c r="O37" s="73"/>
      <c r="P37" s="73"/>
      <c r="Q37" s="110"/>
    </row>
    <row r="38" spans="2:13" s="6" customFormat="1" ht="15" customHeight="1">
      <c r="B38" s="79" t="s">
        <v>89</v>
      </c>
      <c r="C38" s="82">
        <v>0.182</v>
      </c>
      <c r="D38" s="114">
        <v>9.94</v>
      </c>
      <c r="E38" s="82">
        <f t="shared" si="3"/>
        <v>6.687353399999999</v>
      </c>
      <c r="F38" s="107">
        <f t="shared" si="3"/>
        <v>365.2323779999999</v>
      </c>
      <c r="G38" s="29"/>
      <c r="H38" s="27"/>
      <c r="K38" s="26"/>
      <c r="L38" s="26"/>
      <c r="M38" s="26"/>
    </row>
    <row r="39" spans="2:13" s="6" customFormat="1" ht="15">
      <c r="B39" s="28" t="s">
        <v>92</v>
      </c>
      <c r="C39" s="82">
        <v>0.174</v>
      </c>
      <c r="D39" s="114">
        <v>9.996</v>
      </c>
      <c r="E39" s="82">
        <f t="shared" si="3"/>
        <v>6.393403799999999</v>
      </c>
      <c r="F39" s="107">
        <f t="shared" si="3"/>
        <v>367.2900252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4" t="s">
        <v>16</v>
      </c>
      <c r="D41" s="125"/>
      <c r="E41" s="124" t="s">
        <v>6</v>
      </c>
      <c r="F41" s="125"/>
      <c r="G41" s="33"/>
      <c r="H41" s="33"/>
      <c r="I41" s="25"/>
      <c r="J41" s="6"/>
    </row>
    <row r="42" spans="2:13" s="25" customFormat="1" ht="15.75" thickBot="1">
      <c r="B42" s="79" t="s">
        <v>84</v>
      </c>
      <c r="C42" s="119">
        <v>7.7</v>
      </c>
      <c r="D42" s="115">
        <v>334.1</v>
      </c>
      <c r="E42" s="119">
        <f aca="true" t="shared" si="4" ref="E42:F44">C42*1.1023</f>
        <v>8.48771</v>
      </c>
      <c r="F42" s="115">
        <f t="shared" si="4"/>
        <v>368.27843000000007</v>
      </c>
      <c r="G42" s="29"/>
      <c r="H42" s="27"/>
      <c r="K42" s="6"/>
      <c r="L42" s="6"/>
      <c r="M42" s="6"/>
    </row>
    <row r="43" spans="2:19" s="25" customFormat="1" ht="15.75" thickBot="1">
      <c r="B43" s="79" t="s">
        <v>89</v>
      </c>
      <c r="C43" s="119">
        <v>5.7</v>
      </c>
      <c r="D43" s="115">
        <v>327.1</v>
      </c>
      <c r="E43" s="119">
        <f t="shared" si="4"/>
        <v>6.283110000000001</v>
      </c>
      <c r="F43" s="115">
        <f t="shared" si="4"/>
        <v>360.56233000000003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92</v>
      </c>
      <c r="C44" s="119">
        <v>5.4</v>
      </c>
      <c r="D44" s="115">
        <v>325.2</v>
      </c>
      <c r="E44" s="119">
        <f t="shared" si="4"/>
        <v>5.952420000000001</v>
      </c>
      <c r="F44" s="115">
        <f t="shared" si="4"/>
        <v>358.46796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4" t="s">
        <v>18</v>
      </c>
      <c r="D46" s="125"/>
      <c r="E46" s="124" t="s">
        <v>19</v>
      </c>
      <c r="F46" s="125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84</v>
      </c>
      <c r="C47" s="71">
        <v>0.77</v>
      </c>
      <c r="D47" s="107">
        <v>32.03</v>
      </c>
      <c r="E47" s="71">
        <f aca="true" t="shared" si="5" ref="E47:F49">C47/454*1000</f>
        <v>1.696035242290749</v>
      </c>
      <c r="F47" s="107">
        <f t="shared" si="5"/>
        <v>70.55066079295153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79" t="s">
        <v>89</v>
      </c>
      <c r="C48" s="71">
        <v>0.76</v>
      </c>
      <c r="D48" s="107">
        <v>32.21</v>
      </c>
      <c r="E48" s="71">
        <f t="shared" si="5"/>
        <v>1.6740088105726871</v>
      </c>
      <c r="F48" s="107">
        <f t="shared" si="5"/>
        <v>70.94713656387665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92</v>
      </c>
      <c r="C49" s="71">
        <v>0.74</v>
      </c>
      <c r="D49" s="107">
        <v>32.4</v>
      </c>
      <c r="E49" s="71">
        <f t="shared" si="5"/>
        <v>1.6299559471365639</v>
      </c>
      <c r="F49" s="107">
        <f t="shared" si="5"/>
        <v>71.36563876651981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6.5" thickBot="1">
      <c r="B50" s="28"/>
      <c r="C50" s="101"/>
      <c r="D50" s="103"/>
      <c r="E50" s="101"/>
      <c r="F50" s="100"/>
      <c r="G50" s="27"/>
      <c r="H50" s="27"/>
      <c r="I50" s="6"/>
      <c r="J50" s="40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24" t="s">
        <v>21</v>
      </c>
      <c r="D51" s="125"/>
      <c r="E51" s="124" t="s">
        <v>6</v>
      </c>
      <c r="F51" s="125"/>
      <c r="G51" s="27"/>
      <c r="H51" s="27"/>
      <c r="I51" s="6"/>
      <c r="J51" s="40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84</v>
      </c>
      <c r="C52" s="118">
        <v>0.105</v>
      </c>
      <c r="D52" s="114">
        <v>10.465</v>
      </c>
      <c r="E52" s="118">
        <f aca="true" t="shared" si="6" ref="E52:F54">C52*22.0462</f>
        <v>2.314851</v>
      </c>
      <c r="F52" s="107">
        <f t="shared" si="6"/>
        <v>230.713483</v>
      </c>
      <c r="G52" s="29"/>
      <c r="H52" s="27"/>
      <c r="I52" s="91"/>
      <c r="J52" s="40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79" t="s">
        <v>89</v>
      </c>
      <c r="C53" s="118">
        <v>0.1</v>
      </c>
      <c r="D53" s="114">
        <v>10.725</v>
      </c>
      <c r="E53" s="118">
        <f t="shared" si="6"/>
        <v>2.20462</v>
      </c>
      <c r="F53" s="107">
        <f t="shared" si="6"/>
        <v>236.445495</v>
      </c>
      <c r="G53" s="27"/>
      <c r="H53" s="27"/>
      <c r="I53" s="92"/>
      <c r="J53" s="73"/>
      <c r="K53" s="40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92</v>
      </c>
      <c r="C54" s="118">
        <v>0.1</v>
      </c>
      <c r="D54" s="114">
        <v>10.975</v>
      </c>
      <c r="E54" s="118">
        <f t="shared" si="6"/>
        <v>2.20462</v>
      </c>
      <c r="F54" s="107">
        <f t="shared" si="6"/>
        <v>241.957045</v>
      </c>
      <c r="G54" s="27"/>
      <c r="H54" s="27"/>
      <c r="I54" s="92"/>
      <c r="J54" s="73"/>
      <c r="K54" s="73"/>
      <c r="L54" s="40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40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24" t="s">
        <v>23</v>
      </c>
      <c r="D56" s="125"/>
      <c r="E56" s="124" t="s">
        <v>24</v>
      </c>
      <c r="F56" s="125"/>
      <c r="H56" s="27"/>
      <c r="I56" s="91"/>
      <c r="J56" s="73"/>
      <c r="K56" s="73"/>
      <c r="L56" s="73"/>
      <c r="M56" s="73"/>
      <c r="N56" s="40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79" t="s">
        <v>84</v>
      </c>
      <c r="C57" s="118">
        <v>0.026</v>
      </c>
      <c r="D57" s="114">
        <v>1.5</v>
      </c>
      <c r="E57" s="118">
        <f aca="true" t="shared" si="7" ref="E57:F59">C57/3.785</f>
        <v>0.0068692206076618224</v>
      </c>
      <c r="F57" s="107">
        <f t="shared" si="7"/>
        <v>0.3963011889035667</v>
      </c>
      <c r="G57" s="29"/>
      <c r="H57" s="27"/>
      <c r="I57" s="91"/>
      <c r="J57" s="73"/>
      <c r="K57" s="73"/>
      <c r="L57" s="73"/>
      <c r="M57" s="73"/>
      <c r="N57" s="73"/>
      <c r="O57" s="40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89</v>
      </c>
      <c r="C58" s="118">
        <v>0.017</v>
      </c>
      <c r="D58" s="114">
        <v>1.51</v>
      </c>
      <c r="E58" s="118">
        <f t="shared" si="7"/>
        <v>0.004491413474240423</v>
      </c>
      <c r="F58" s="107">
        <f t="shared" si="7"/>
        <v>0.39894319682959045</v>
      </c>
      <c r="G58" s="27"/>
      <c r="H58" s="27"/>
      <c r="I58" s="92"/>
      <c r="J58" s="73"/>
      <c r="K58" s="73"/>
      <c r="L58" s="73"/>
      <c r="M58" s="73"/>
      <c r="N58" s="73"/>
      <c r="O58" s="73"/>
      <c r="P58" s="40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97</v>
      </c>
      <c r="C59" s="118">
        <v>0.016</v>
      </c>
      <c r="D59" s="114">
        <v>1.521</v>
      </c>
      <c r="E59" s="118">
        <f t="shared" si="7"/>
        <v>0.004227212681638045</v>
      </c>
      <c r="F59" s="107">
        <f t="shared" si="7"/>
        <v>0.40184940554821663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40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9"/>
      <c r="E60" s="15"/>
      <c r="F60" s="5"/>
      <c r="G60" s="27"/>
      <c r="H60" s="27"/>
      <c r="I60" s="92"/>
      <c r="J60" s="73"/>
      <c r="K60" s="73"/>
      <c r="L60" s="73"/>
      <c r="M60" s="73"/>
      <c r="N60" s="40"/>
      <c r="O60" s="73"/>
      <c r="P60" s="73"/>
      <c r="Q60" s="73"/>
      <c r="R60" s="91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24" t="s">
        <v>26</v>
      </c>
      <c r="D61" s="125"/>
      <c r="E61" s="124" t="s">
        <v>27</v>
      </c>
      <c r="F61" s="125"/>
      <c r="G61" s="35"/>
      <c r="H61" s="27"/>
      <c r="I61" s="92"/>
      <c r="J61" s="73"/>
      <c r="K61" s="73"/>
      <c r="L61" s="73"/>
      <c r="M61" s="73"/>
      <c r="N61" s="73"/>
      <c r="O61" s="40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112" t="s">
        <v>98</v>
      </c>
      <c r="C62" s="141">
        <v>0</v>
      </c>
      <c r="D62" s="116">
        <v>1.03</v>
      </c>
      <c r="E62" s="141">
        <f>C62/454*100</f>
        <v>0</v>
      </c>
      <c r="F62" s="117">
        <f>D62/454*1000</f>
        <v>2.2687224669603525</v>
      </c>
      <c r="G62" s="27"/>
      <c r="H62" s="27"/>
      <c r="I62" s="92"/>
      <c r="J62" s="73"/>
      <c r="K62" s="73"/>
      <c r="L62" s="73"/>
      <c r="M62" s="73"/>
      <c r="N62" s="73"/>
      <c r="O62" s="73"/>
      <c r="P62" s="40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112" t="s">
        <v>91</v>
      </c>
      <c r="C63" s="141">
        <v>0</v>
      </c>
      <c r="D63" s="116">
        <v>1.13</v>
      </c>
      <c r="E63" s="141">
        <f>C63/454*100</f>
        <v>0</v>
      </c>
      <c r="F63" s="117">
        <f>D63/454*1000</f>
        <v>2.488986784140969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40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112" t="s">
        <v>95</v>
      </c>
      <c r="C64" s="119">
        <v>1</v>
      </c>
      <c r="D64" s="116">
        <v>1.17</v>
      </c>
      <c r="E64" s="119">
        <f>C64/454*100</f>
        <v>0.22026431718061676</v>
      </c>
      <c r="F64" s="117">
        <f>D64/454*1000</f>
        <v>2.5770925110132157</v>
      </c>
      <c r="G64" s="29"/>
      <c r="H64" s="27"/>
      <c r="I64" s="92"/>
      <c r="J64" s="73"/>
      <c r="K64" s="73"/>
      <c r="L64" s="73"/>
      <c r="M64" s="73"/>
      <c r="N64" s="91"/>
      <c r="O64" s="73"/>
      <c r="P64" s="73"/>
      <c r="Q64" s="73"/>
      <c r="R64" s="73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26" t="s">
        <v>26</v>
      </c>
      <c r="D66" s="126"/>
      <c r="E66" s="124" t="s">
        <v>29</v>
      </c>
      <c r="F66" s="125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74" t="s">
        <v>86</v>
      </c>
      <c r="C67" s="82">
        <v>0.0011</v>
      </c>
      <c r="D67" s="113">
        <v>0.1334</v>
      </c>
      <c r="E67" s="82">
        <f>C67/454*1000000</f>
        <v>2.4229074889867843</v>
      </c>
      <c r="F67" s="107">
        <v>482.3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111" t="s">
        <v>99</v>
      </c>
      <c r="C68" s="82">
        <v>0.0016</v>
      </c>
      <c r="D68" s="113">
        <v>0.1353</v>
      </c>
      <c r="E68" s="82">
        <f>C68/454*1000000</f>
        <v>3.524229074889868</v>
      </c>
      <c r="F68" s="107">
        <f>D68/454*1000000</f>
        <v>298.0176211453745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 thickBot="1">
      <c r="B69" s="28"/>
      <c r="C69" s="82"/>
      <c r="D69" s="14"/>
      <c r="E69" s="82"/>
      <c r="F69" s="14"/>
      <c r="G69" s="27"/>
      <c r="H69" s="27"/>
      <c r="J69" s="73"/>
      <c r="K69" s="73"/>
      <c r="L69" s="73"/>
      <c r="M69" s="73"/>
      <c r="N69" s="73"/>
      <c r="O69" s="73"/>
      <c r="P69" s="91"/>
      <c r="Q69" s="73"/>
      <c r="R69" s="73"/>
      <c r="S69" s="85"/>
      <c r="T69" s="85"/>
      <c r="U69" s="84"/>
      <c r="V69" s="86"/>
      <c r="W69" s="50"/>
      <c r="X69" s="60"/>
    </row>
    <row r="70" spans="2:24" s="6" customFormat="1" ht="15.75" customHeight="1" thickBot="1">
      <c r="B70" s="16"/>
      <c r="C70" s="24"/>
      <c r="D70" s="17"/>
      <c r="E70" s="17"/>
      <c r="F70" s="17"/>
      <c r="J70" s="73"/>
      <c r="K70" s="73"/>
      <c r="L70" s="73"/>
      <c r="M70" s="73"/>
      <c r="N70" s="73"/>
      <c r="O70" s="73"/>
      <c r="P70" s="73"/>
      <c r="Q70" s="91"/>
      <c r="R70" s="73"/>
      <c r="S70" s="84"/>
      <c r="T70" s="85"/>
      <c r="U70" s="83"/>
      <c r="V70" s="88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92"/>
      <c r="K71" s="73"/>
      <c r="L71" s="73"/>
      <c r="M71" s="73"/>
      <c r="N71" s="73"/>
      <c r="O71" s="73"/>
      <c r="P71" s="73"/>
      <c r="Q71" s="73"/>
      <c r="R71" s="72"/>
      <c r="S71" s="85"/>
      <c r="T71" s="84"/>
      <c r="U71" s="86"/>
      <c r="V71" s="89"/>
      <c r="W71" s="50"/>
      <c r="X71" s="60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98"/>
      <c r="K72"/>
      <c r="L72"/>
      <c r="M72"/>
      <c r="N72"/>
      <c r="O72"/>
      <c r="P72"/>
      <c r="Q72"/>
      <c r="R72"/>
      <c r="S72" s="81"/>
      <c r="T72" s="90"/>
      <c r="U72" s="86"/>
      <c r="V72" s="65"/>
      <c r="W72" s="50"/>
      <c r="X72" s="60"/>
    </row>
    <row r="73" spans="2:24" s="6" customFormat="1" ht="16.5" customHeight="1" thickBot="1">
      <c r="B73" s="18"/>
      <c r="C73" s="18"/>
      <c r="D73" s="49" t="s">
        <v>31</v>
      </c>
      <c r="E73" s="49" t="s">
        <v>32</v>
      </c>
      <c r="F73" s="49" t="s">
        <v>33</v>
      </c>
      <c r="G73" s="49" t="s">
        <v>34</v>
      </c>
      <c r="H73" s="49" t="s">
        <v>35</v>
      </c>
      <c r="I73" s="49" t="s">
        <v>36</v>
      </c>
      <c r="J73" s="49" t="s">
        <v>37</v>
      </c>
      <c r="K73" s="49" t="s">
        <v>38</v>
      </c>
      <c r="L73" s="55"/>
      <c r="M73" s="50"/>
      <c r="N73" s="64"/>
      <c r="O73" s="64"/>
      <c r="P73" s="64"/>
      <c r="Q73" s="64"/>
      <c r="R73" s="64"/>
      <c r="S73" s="63"/>
      <c r="T73" s="64"/>
      <c r="U73" s="64"/>
      <c r="V73" s="65"/>
      <c r="W73" s="50"/>
      <c r="X73" s="60"/>
    </row>
    <row r="74" spans="2:24" s="6" customFormat="1" ht="12.75" customHeight="1" thickBot="1">
      <c r="B74" s="20"/>
      <c r="C74" s="20" t="s">
        <v>39</v>
      </c>
      <c r="D74" s="93" t="s">
        <v>81</v>
      </c>
      <c r="E74" s="94">
        <v>1.1168</v>
      </c>
      <c r="F74" s="94">
        <v>0.0085</v>
      </c>
      <c r="G74" s="94">
        <v>1.5164</v>
      </c>
      <c r="H74" s="94">
        <v>1.0814</v>
      </c>
      <c r="I74" s="94">
        <v>0.8055</v>
      </c>
      <c r="J74" s="94">
        <v>0.7825</v>
      </c>
      <c r="K74" s="94">
        <v>0.129</v>
      </c>
      <c r="L74" s="50"/>
      <c r="M74" s="50"/>
      <c r="N74" s="64"/>
      <c r="O74" s="64"/>
      <c r="P74" s="64"/>
      <c r="Q74" s="64"/>
      <c r="R74" s="64"/>
      <c r="S74" s="64"/>
      <c r="T74" s="63"/>
      <c r="U74" s="64"/>
      <c r="V74" s="66"/>
      <c r="W74" s="50"/>
      <c r="X74" s="62"/>
    </row>
    <row r="75" spans="2:23" s="6" customFormat="1" ht="16.5" customHeight="1">
      <c r="B75" s="19"/>
      <c r="C75" s="19" t="s">
        <v>40</v>
      </c>
      <c r="D75" s="95">
        <v>0.8954</v>
      </c>
      <c r="E75" s="95" t="s">
        <v>81</v>
      </c>
      <c r="F75" s="95">
        <v>0.0074</v>
      </c>
      <c r="G75" s="95">
        <v>1.3217</v>
      </c>
      <c r="H75" s="95">
        <v>0.9424</v>
      </c>
      <c r="I75" s="95">
        <v>0.7022</v>
      </c>
      <c r="J75" s="95">
        <v>0.6822</v>
      </c>
      <c r="K75" s="95">
        <v>0.1124</v>
      </c>
      <c r="L75" s="40"/>
      <c r="M75" s="50"/>
      <c r="N75" s="64"/>
      <c r="O75" s="64"/>
      <c r="P75" s="64"/>
      <c r="Q75" s="64"/>
      <c r="R75" s="64"/>
      <c r="S75" s="64"/>
      <c r="T75" s="64"/>
      <c r="U75" s="63"/>
      <c r="V75" s="50"/>
      <c r="W75" s="40"/>
    </row>
    <row r="76" spans="2:23" s="6" customFormat="1" ht="15.75" customHeight="1" thickBot="1">
      <c r="B76" s="20"/>
      <c r="C76" s="20" t="s">
        <v>41</v>
      </c>
      <c r="D76" s="94">
        <v>119.75</v>
      </c>
      <c r="E76" s="94">
        <v>133.74</v>
      </c>
      <c r="F76" s="94" t="s">
        <v>81</v>
      </c>
      <c r="G76" s="94">
        <v>178.086</v>
      </c>
      <c r="H76" s="94">
        <v>127.005</v>
      </c>
      <c r="I76" s="94">
        <v>94.647</v>
      </c>
      <c r="J76" s="94">
        <v>91.916</v>
      </c>
      <c r="K76" s="94">
        <v>15.152</v>
      </c>
      <c r="L76" s="50"/>
      <c r="M76" s="63"/>
      <c r="N76" s="64"/>
      <c r="O76" s="64"/>
      <c r="P76" s="64"/>
      <c r="Q76" s="64"/>
      <c r="R76" s="64"/>
      <c r="S76" s="64"/>
      <c r="T76" s="64"/>
      <c r="U76" s="59"/>
      <c r="V76" s="60"/>
      <c r="W76" s="50"/>
    </row>
    <row r="77" spans="2:23" s="6" customFormat="1" ht="16.5" thickBot="1">
      <c r="B77" s="19"/>
      <c r="C77" s="19" t="s">
        <v>42</v>
      </c>
      <c r="D77" s="95">
        <v>0.6518</v>
      </c>
      <c r="E77" s="95">
        <v>0.7278</v>
      </c>
      <c r="F77" s="95">
        <v>0.0056</v>
      </c>
      <c r="G77" s="95" t="s">
        <v>81</v>
      </c>
      <c r="H77" s="95">
        <v>0.7127</v>
      </c>
      <c r="I77" s="95">
        <v>0.5312</v>
      </c>
      <c r="J77" s="95">
        <v>0.516</v>
      </c>
      <c r="K77" s="95">
        <v>0.085</v>
      </c>
      <c r="L77" s="50"/>
      <c r="M77" s="64"/>
      <c r="N77" s="63"/>
      <c r="O77" s="64"/>
      <c r="P77" s="64"/>
      <c r="Q77" s="64"/>
      <c r="R77" s="64"/>
      <c r="S77" s="64"/>
      <c r="T77" s="64"/>
      <c r="U77" s="59"/>
      <c r="V77" s="60"/>
      <c r="W77" s="50"/>
    </row>
    <row r="78" spans="2:23" s="6" customFormat="1" ht="16.5" thickBot="1">
      <c r="B78" s="20"/>
      <c r="C78" s="20" t="s">
        <v>43</v>
      </c>
      <c r="D78" s="94">
        <v>0.9613</v>
      </c>
      <c r="E78" s="94">
        <v>1.0735</v>
      </c>
      <c r="F78" s="94">
        <v>0.0079</v>
      </c>
      <c r="G78" s="94">
        <v>1.4026</v>
      </c>
      <c r="H78" s="94" t="s">
        <v>81</v>
      </c>
      <c r="I78" s="94">
        <v>0.7453</v>
      </c>
      <c r="J78" s="94">
        <v>0.7238</v>
      </c>
      <c r="K78" s="94">
        <v>0.1193</v>
      </c>
      <c r="L78" s="50"/>
      <c r="M78" s="64"/>
      <c r="N78" s="64"/>
      <c r="O78" s="63"/>
      <c r="P78" s="64"/>
      <c r="Q78" s="64"/>
      <c r="R78" s="64"/>
      <c r="S78" s="64"/>
      <c r="T78" s="64"/>
      <c r="U78" s="58"/>
      <c r="V78" s="60"/>
      <c r="W78" s="40"/>
    </row>
    <row r="79" spans="2:23" s="6" customFormat="1" ht="16.5" thickBot="1">
      <c r="B79" s="19"/>
      <c r="C79" s="19" t="s">
        <v>44</v>
      </c>
      <c r="D79" s="95">
        <v>1.25</v>
      </c>
      <c r="E79" s="95">
        <v>1.3962</v>
      </c>
      <c r="F79" s="95">
        <v>0.0106</v>
      </c>
      <c r="G79" s="95">
        <v>1.8826</v>
      </c>
      <c r="H79" s="95">
        <v>1.3422</v>
      </c>
      <c r="I79" s="95" t="s">
        <v>81</v>
      </c>
      <c r="J79" s="95">
        <v>0.9715</v>
      </c>
      <c r="K79" s="95">
        <v>0.1601</v>
      </c>
      <c r="L79" s="50"/>
      <c r="M79" s="64"/>
      <c r="N79" s="64"/>
      <c r="O79" s="64"/>
      <c r="P79" s="63"/>
      <c r="Q79" s="64"/>
      <c r="R79" s="64"/>
      <c r="S79" s="64"/>
      <c r="T79" s="64"/>
      <c r="U79" s="59"/>
      <c r="V79" s="62"/>
      <c r="W79" s="50"/>
    </row>
    <row r="80" spans="2:23" s="6" customFormat="1" ht="15.75">
      <c r="B80" s="20"/>
      <c r="C80" s="20" t="s">
        <v>45</v>
      </c>
      <c r="D80" s="94">
        <v>1.28</v>
      </c>
      <c r="E80" s="94">
        <v>1.4295</v>
      </c>
      <c r="F80" s="94">
        <v>0.0109</v>
      </c>
      <c r="G80" s="94">
        <v>1.938</v>
      </c>
      <c r="H80" s="94">
        <v>1.3817</v>
      </c>
      <c r="I80" s="94">
        <v>1.0294</v>
      </c>
      <c r="J80" s="94" t="s">
        <v>81</v>
      </c>
      <c r="K80" s="94">
        <v>0.1648</v>
      </c>
      <c r="L80" s="50"/>
      <c r="M80" s="64"/>
      <c r="N80" s="64"/>
      <c r="O80" s="64"/>
      <c r="P80" s="64"/>
      <c r="Q80" s="63"/>
      <c r="R80" s="64"/>
      <c r="S80" s="64"/>
      <c r="T80" s="64"/>
      <c r="U80" s="50"/>
      <c r="V80" s="40"/>
      <c r="W80" s="50"/>
    </row>
    <row r="81" spans="2:23" s="6" customFormat="1" ht="15.75">
      <c r="B81" s="19"/>
      <c r="C81" s="19" t="s">
        <v>46</v>
      </c>
      <c r="D81" s="95">
        <v>7.7553</v>
      </c>
      <c r="E81" s="95">
        <v>8.6616</v>
      </c>
      <c r="F81" s="95">
        <v>0.066</v>
      </c>
      <c r="G81" s="95">
        <v>11.7589</v>
      </c>
      <c r="H81" s="95">
        <v>8.3811</v>
      </c>
      <c r="I81" s="95">
        <v>6.2461</v>
      </c>
      <c r="J81" s="95">
        <v>6.066</v>
      </c>
      <c r="K81" s="95" t="s">
        <v>94</v>
      </c>
      <c r="L81" s="50"/>
      <c r="M81" s="64"/>
      <c r="N81" s="64"/>
      <c r="O81" s="64"/>
      <c r="P81" s="64"/>
      <c r="Q81" s="64"/>
      <c r="R81" s="63"/>
      <c r="S81" s="64"/>
      <c r="T81" s="64"/>
      <c r="U81" s="40"/>
      <c r="V81" s="50"/>
      <c r="W81" s="40"/>
    </row>
    <row r="82" spans="2:21" ht="16.5" thickBot="1">
      <c r="B82" s="8"/>
      <c r="C82" s="9"/>
      <c r="D82" s="9"/>
      <c r="E82" s="9"/>
      <c r="F82" s="9"/>
      <c r="L82" s="50"/>
      <c r="M82" s="64"/>
      <c r="N82" s="64"/>
      <c r="O82" s="64"/>
      <c r="P82" s="64"/>
      <c r="Q82" s="64"/>
      <c r="R82" s="64"/>
      <c r="S82" s="63"/>
      <c r="T82" s="64"/>
      <c r="U82" s="60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4"/>
      <c r="N83" s="64"/>
      <c r="O83" s="64"/>
      <c r="P83" s="64"/>
      <c r="Q83" s="64"/>
      <c r="R83" s="64"/>
      <c r="S83" s="64"/>
      <c r="T83" s="63"/>
      <c r="U83" s="60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0"/>
      <c r="N84" s="55"/>
      <c r="O84" s="59"/>
      <c r="P84" s="59"/>
      <c r="Q84" s="59"/>
      <c r="R84" s="59"/>
      <c r="S84" s="59"/>
      <c r="T84" s="59"/>
      <c r="U84" s="61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2" t="s">
        <v>63</v>
      </c>
      <c r="C101" s="128"/>
      <c r="D101" s="128"/>
      <c r="E101" s="128"/>
      <c r="F101" s="128"/>
    </row>
    <row r="102" spans="2:6" ht="15">
      <c r="B102" s="133" t="s">
        <v>64</v>
      </c>
      <c r="C102" s="128"/>
      <c r="D102" s="128"/>
      <c r="E102" s="128"/>
      <c r="F102" s="128"/>
    </row>
    <row r="103" spans="2:6" ht="78" customHeight="1">
      <c r="B103" s="133" t="s">
        <v>65</v>
      </c>
      <c r="C103" s="128"/>
      <c r="D103" s="128"/>
      <c r="E103" s="128"/>
      <c r="F103" s="128"/>
    </row>
    <row r="104" spans="2:6" ht="15">
      <c r="B104" s="133" t="s">
        <v>66</v>
      </c>
      <c r="C104" s="128"/>
      <c r="D104" s="128"/>
      <c r="E104" s="128"/>
      <c r="F104" s="128"/>
    </row>
    <row r="105" spans="2:6" ht="15">
      <c r="B105" s="133" t="s">
        <v>67</v>
      </c>
      <c r="C105" s="128"/>
      <c r="D105" s="128"/>
      <c r="E105" s="128"/>
      <c r="F105" s="128"/>
    </row>
    <row r="106" spans="2:6" ht="15">
      <c r="B106" s="133" t="s">
        <v>68</v>
      </c>
      <c r="C106" s="128"/>
      <c r="D106" s="128"/>
      <c r="E106" s="128"/>
      <c r="F106" s="128"/>
    </row>
    <row r="107" spans="2:6" ht="15">
      <c r="B107" s="133" t="s">
        <v>69</v>
      </c>
      <c r="C107" s="128"/>
      <c r="D107" s="128"/>
      <c r="E107" s="128"/>
      <c r="F107" s="128"/>
    </row>
    <row r="108" spans="2:6" ht="15">
      <c r="B108" s="127" t="s">
        <v>70</v>
      </c>
      <c r="C108" s="128"/>
      <c r="D108" s="128"/>
      <c r="E108" s="128"/>
      <c r="F108" s="128"/>
    </row>
    <row r="110" spans="2:6" ht="15.75">
      <c r="B110" s="51" t="s">
        <v>71</v>
      </c>
      <c r="C110" s="129"/>
      <c r="D110" s="130"/>
      <c r="E110" s="130"/>
      <c r="F110" s="131"/>
    </row>
    <row r="111" spans="2:6" ht="30.75" customHeight="1">
      <c r="B111" s="51" t="s">
        <v>72</v>
      </c>
      <c r="C111" s="122" t="s">
        <v>73</v>
      </c>
      <c r="D111" s="122"/>
      <c r="E111" s="122" t="s">
        <v>74</v>
      </c>
      <c r="F111" s="122"/>
    </row>
    <row r="112" spans="2:6" ht="30.75" customHeight="1">
      <c r="B112" s="51" t="s">
        <v>75</v>
      </c>
      <c r="C112" s="122" t="s">
        <v>76</v>
      </c>
      <c r="D112" s="122"/>
      <c r="E112" s="122" t="s">
        <v>77</v>
      </c>
      <c r="F112" s="122"/>
    </row>
    <row r="113" spans="2:6" ht="15" customHeight="1">
      <c r="B113" s="123" t="s">
        <v>78</v>
      </c>
      <c r="C113" s="122" t="s">
        <v>79</v>
      </c>
      <c r="D113" s="122"/>
      <c r="E113" s="122" t="s">
        <v>80</v>
      </c>
      <c r="F113" s="122"/>
    </row>
    <row r="114" spans="2:6" ht="15">
      <c r="B114" s="123"/>
      <c r="C114" s="122"/>
      <c r="D114" s="122"/>
      <c r="E114" s="122"/>
      <c r="F114" s="122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2015-03-05T03:04:43Z</dcterms:modified>
  <cp:category/>
  <cp:version/>
  <cp:contentType/>
  <cp:contentStatus/>
</cp:coreProperties>
</file>