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<sst xmlns="http://schemas.openxmlformats.org/spreadsheetml/2006/main" count="172" uniqueCount="104">
  <si>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</si>
  <si>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</si>
  <si>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</si>
  <si>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</si>
  <si>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</si>
  <si>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</si>
  <si>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</si>
  <si>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</si>
  <si>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</si>
  <si>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</si>
  <si>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</si>
  <si>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</si>
  <si>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</si>
  <si>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</si>
  <si>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</si>
  <si>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</si>
  <si>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</si>
  <si>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</si>
  <si>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</si>
  <si>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</si>
  <si>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</si>
  <si>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</si>
  <si>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</si>
  <si>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</si>
  <si>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</si>
  <si>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</si>
  <si>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</si>
  <si>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</si>
  <si>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</si>
  <si>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</si>
  <si>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</si>
  <si>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</si>
  <si>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</si>
  <si>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</si>
  <si>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</si>
  <si>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</si>
  <si>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</si>
  <si>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</si>
  <si>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</si>
  <si>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</si>
  <si>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</si>
  <si>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</si>
  <si>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</si>
  <si>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</si>
  <si>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</si>
  <si>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</si>
  <si>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</si>
  <si>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</si>
  <si>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</si>
  <si>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</si>
  <si>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</si>
  <si>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</si>
  <si>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</si>
  <si>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</si>
  <si>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</si>
  <si>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</si>
  <si>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</si>
  <si>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</si>
  <si>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</si>
  <si>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</si>
  <si>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</si>
  <si>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</si>
  <si>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</si>
  <si>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</si>
  <si>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</si>
  <si>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</si>
  <si>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</si>
  <si>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</si>
  <si>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</si>
  <si>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</si>
  <si>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</si>
  <si>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</si>
  <si>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</si>
  <si>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</si>
  <si>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</si>
  <si>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</si>
  <si>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</si>
  <si>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</si>
  <si>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</si>
  <si>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</si>
  <si>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</si>
  <si>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</si>
  <si>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</si>
  <si>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</si>
  <si>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</si>
  <si>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</si>
  <si>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</si>
  <si>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</si>
  <si>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</si>
  <si>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</si>
  <si>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</si>
  <si>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</si>
  <si>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</si>
  <si>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</si>
  <si>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</si>
  <si>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</si>
  <si>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</si>
  <si>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</si>
  <si>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</si>
  <si>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</si>
  <si>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</si>
  <si>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</si>
  <si>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</si>
  <si>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03 декабря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</si>
</sst>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7" fillId="0" borderId="10" xfId="0" applyNumberFormat="1" applyFont="1" applyFill="1" applyBorder="1" applyAlignment="1">
      <alignment horizontal="center" vertical="top" wrapText="1"/>
    </xf>
    <xf numFmtId="188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J8" sqref="J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103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81</v>
      </c>
      <c r="C7" s="113">
        <v>0.014</v>
      </c>
      <c r="D7" s="14">
        <v>3.714</v>
      </c>
      <c r="E7" s="113">
        <f>C7*39.3683</f>
        <v>0.5511562</v>
      </c>
      <c r="F7" s="13">
        <f aca="true" t="shared" si="0" ref="E7:F9">D7*39.3683</f>
        <v>146.21386619999998</v>
      </c>
    </row>
    <row r="8" spans="2:6" s="6" customFormat="1" ht="15">
      <c r="B8" s="24" t="s">
        <v>78</v>
      </c>
      <c r="C8" s="113">
        <v>0.006</v>
      </c>
      <c r="D8" s="14">
        <v>3.81</v>
      </c>
      <c r="E8" s="113">
        <f t="shared" si="0"/>
        <v>0.2362098</v>
      </c>
      <c r="F8" s="13">
        <f t="shared" si="0"/>
        <v>149.993223</v>
      </c>
    </row>
    <row r="9" spans="2:17" s="6" customFormat="1" ht="15">
      <c r="B9" s="24" t="s">
        <v>92</v>
      </c>
      <c r="C9" s="115">
        <v>0.006</v>
      </c>
      <c r="D9" s="14">
        <v>3.87</v>
      </c>
      <c r="E9" s="115">
        <f t="shared" si="0"/>
        <v>0.2362098</v>
      </c>
      <c r="F9" s="13">
        <f t="shared" si="0"/>
        <v>152.355321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4">
        <v>0.15</v>
      </c>
      <c r="D12" s="13">
        <v>166.25</v>
      </c>
      <c r="E12" s="114">
        <f>C12/$D$86</f>
        <v>0.16614975631369072</v>
      </c>
      <c r="F12" s="71">
        <f aca="true" t="shared" si="1" ref="E12:F14">D12/$D$86</f>
        <v>184.1493132476739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4">
        <v>0.15</v>
      </c>
      <c r="D13" s="13">
        <v>169.25</v>
      </c>
      <c r="E13" s="114">
        <f t="shared" si="1"/>
        <v>0.16614975631369072</v>
      </c>
      <c r="F13" s="71">
        <f t="shared" si="1"/>
        <v>187.4723083739477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14">
        <v>0.29</v>
      </c>
      <c r="D14" s="13">
        <v>173.75</v>
      </c>
      <c r="E14" s="114">
        <f t="shared" si="1"/>
        <v>0.32122286220646873</v>
      </c>
      <c r="F14" s="71">
        <f t="shared" si="1"/>
        <v>192.45680106335843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27">
        <v>0</v>
      </c>
      <c r="D17" s="87">
        <v>21010</v>
      </c>
      <c r="E17" s="130">
        <f aca="true" t="shared" si="2" ref="E17:F19">C17/$D$87</f>
        <v>0</v>
      </c>
      <c r="F17" s="71">
        <f t="shared" si="2"/>
        <v>193.56919108162887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38">
        <v>90</v>
      </c>
      <c r="D18" s="87">
        <v>24950</v>
      </c>
      <c r="E18" s="114">
        <f t="shared" si="2"/>
        <v>0.8291873963515755</v>
      </c>
      <c r="F18" s="71">
        <f t="shared" si="2"/>
        <v>229.8691726552423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8">
        <v>130</v>
      </c>
      <c r="D19" s="87">
        <v>24920</v>
      </c>
      <c r="E19" s="114">
        <f t="shared" si="2"/>
        <v>1.1977151280633866</v>
      </c>
      <c r="F19" s="71">
        <f t="shared" si="2"/>
        <v>229.59277685645844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3">
        <v>0.126</v>
      </c>
      <c r="D22" s="14">
        <v>5.32</v>
      </c>
      <c r="E22" s="113">
        <f aca="true" t="shared" si="3" ref="E22:F24">C22*36.7437</f>
        <v>4.629706199999999</v>
      </c>
      <c r="F22" s="13">
        <f t="shared" si="3"/>
        <v>195.476484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3">
        <v>0.1</v>
      </c>
      <c r="D23" s="14">
        <v>5.25</v>
      </c>
      <c r="E23" s="113">
        <f t="shared" si="3"/>
        <v>3.6743699999999997</v>
      </c>
      <c r="F23" s="13">
        <f t="shared" si="3"/>
        <v>192.90442499999997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3">
        <v>0.092</v>
      </c>
      <c r="D24" s="75">
        <v>5.294</v>
      </c>
      <c r="E24" s="113">
        <f t="shared" si="3"/>
        <v>3.3804203999999998</v>
      </c>
      <c r="F24" s="13">
        <f t="shared" si="3"/>
        <v>194.52114779999997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15">
        <v>0.54</v>
      </c>
      <c r="D27" s="71">
        <v>187.25</v>
      </c>
      <c r="E27" s="115">
        <f>C27*36.7437</f>
        <v>19.841598</v>
      </c>
      <c r="F27" s="71">
        <f>D27/$D$86</f>
        <v>207.41027913159058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3">
        <v>0.41</v>
      </c>
      <c r="D28" s="13">
        <v>184.25</v>
      </c>
      <c r="E28" s="113">
        <f>C28*36.7437</f>
        <v>15.064916999999998</v>
      </c>
      <c r="F28" s="71">
        <f>D28/$D$86</f>
        <v>204.08728400531677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13">
        <v>0.13</v>
      </c>
      <c r="D29" s="13">
        <v>185.5</v>
      </c>
      <c r="E29" s="113">
        <f>C29*36.7437</f>
        <v>4.776681</v>
      </c>
      <c r="F29" s="71">
        <f>D29/$D$86</f>
        <v>205.47186530793087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0.26</v>
      </c>
      <c r="D32" s="13">
        <v>389.25</v>
      </c>
      <c r="E32" s="114">
        <f>C32/$D$86</f>
        <v>0.2879929109437306</v>
      </c>
      <c r="F32" s="71">
        <f aca="true" t="shared" si="4" ref="E32:F34">D32/$D$86</f>
        <v>431.15861763402745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4">
        <v>0.13</v>
      </c>
      <c r="D33" s="13">
        <v>385.25</v>
      </c>
      <c r="E33" s="114">
        <f t="shared" si="4"/>
        <v>0.1439964554718653</v>
      </c>
      <c r="F33" s="71">
        <f>D33/$D$86</f>
        <v>426.72795746566237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28">
        <v>0.07</v>
      </c>
      <c r="D34" s="13">
        <v>371.75</v>
      </c>
      <c r="E34" s="128">
        <f t="shared" si="4"/>
        <v>0.07753655294638902</v>
      </c>
      <c r="F34" s="71">
        <f t="shared" si="4"/>
        <v>411.7744793974302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3">
        <v>0.05</v>
      </c>
      <c r="D37" s="75">
        <v>3.22</v>
      </c>
      <c r="E37" s="113">
        <f aca="true" t="shared" si="5" ref="E37:F39">C37*58.0164</f>
        <v>2.90082</v>
      </c>
      <c r="F37" s="71">
        <f t="shared" si="5"/>
        <v>186.812808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3">
        <v>0.05</v>
      </c>
      <c r="D38" s="75">
        <v>3.016</v>
      </c>
      <c r="E38" s="113">
        <f t="shared" si="5"/>
        <v>2.90082</v>
      </c>
      <c r="F38" s="71">
        <f t="shared" si="5"/>
        <v>174.97746239999998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3">
        <v>0.044</v>
      </c>
      <c r="D39" s="75">
        <v>2.976</v>
      </c>
      <c r="E39" s="113">
        <f t="shared" si="5"/>
        <v>2.5527216</v>
      </c>
      <c r="F39" s="71">
        <f t="shared" si="5"/>
        <v>172.6568064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5">
        <v>0.004</v>
      </c>
      <c r="D42" s="75">
        <v>8.71</v>
      </c>
      <c r="E42" s="115">
        <f>C42*36.7437</f>
        <v>0.1469748</v>
      </c>
      <c r="F42" s="71">
        <f aca="true" t="shared" si="6" ref="E42:F44">D42*36.7437</f>
        <v>320.037627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5">
        <v>0.002</v>
      </c>
      <c r="D43" s="75">
        <v>8.872</v>
      </c>
      <c r="E43" s="115">
        <f t="shared" si="6"/>
        <v>0.0734874</v>
      </c>
      <c r="F43" s="71">
        <f t="shared" si="6"/>
        <v>325.99010639999995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5">
        <v>0.004</v>
      </c>
      <c r="D44" s="75">
        <v>9.02</v>
      </c>
      <c r="E44" s="115">
        <f t="shared" si="6"/>
        <v>0.1469748</v>
      </c>
      <c r="F44" s="71">
        <f t="shared" si="6"/>
        <v>331.42817399999996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81</v>
      </c>
      <c r="C52" s="115">
        <v>0.4</v>
      </c>
      <c r="D52" s="76">
        <v>292</v>
      </c>
      <c r="E52" s="115">
        <f>C52*1.1023</f>
        <v>0.44092000000000003</v>
      </c>
      <c r="F52" s="76">
        <f aca="true" t="shared" si="7" ref="E52:F54">D52*1.1023</f>
        <v>321.8716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5">
        <v>0.4</v>
      </c>
      <c r="D53" s="76">
        <v>294.2</v>
      </c>
      <c r="E53" s="115">
        <f t="shared" si="7"/>
        <v>0.44092000000000003</v>
      </c>
      <c r="F53" s="76">
        <f t="shared" si="7"/>
        <v>324.29666000000003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3">
        <v>0.1</v>
      </c>
      <c r="D54" s="76">
        <v>297.6</v>
      </c>
      <c r="E54" s="113">
        <f>C54*1.1023</f>
        <v>0.11023000000000001</v>
      </c>
      <c r="F54" s="76">
        <f t="shared" si="7"/>
        <v>328.04448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4">
        <v>0.03</v>
      </c>
      <c r="D57" s="71">
        <v>30</v>
      </c>
      <c r="E57" s="114">
        <f>C57/454*1000</f>
        <v>0.06607929515418502</v>
      </c>
      <c r="F57" s="71">
        <f aca="true" t="shared" si="8" ref="E57:F59">D57/454*1000</f>
        <v>66.07929515418502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14">
        <v>0.03</v>
      </c>
      <c r="D58" s="71">
        <v>30.44</v>
      </c>
      <c r="E58" s="114">
        <f t="shared" si="8"/>
        <v>0.06607929515418502</v>
      </c>
      <c r="F58" s="71">
        <f t="shared" si="8"/>
        <v>67.04845814977973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14">
        <v>0.04</v>
      </c>
      <c r="D59" s="71">
        <v>30.54</v>
      </c>
      <c r="E59" s="114">
        <f t="shared" si="8"/>
        <v>0.0881057268722467</v>
      </c>
      <c r="F59" s="71">
        <f t="shared" si="8"/>
        <v>67.26872246696036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3">
        <v>0.14</v>
      </c>
      <c r="D62" s="75">
        <v>12.34</v>
      </c>
      <c r="E62" s="113">
        <f aca="true" t="shared" si="9" ref="E62:F64">C62*22.026</f>
        <v>3.0836400000000004</v>
      </c>
      <c r="F62" s="71">
        <f t="shared" si="9"/>
        <v>271.80084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3">
        <v>0.12</v>
      </c>
      <c r="D63" s="75">
        <v>12.535</v>
      </c>
      <c r="E63" s="113">
        <f t="shared" si="9"/>
        <v>2.6431199999999997</v>
      </c>
      <c r="F63" s="71">
        <f t="shared" si="9"/>
        <v>276.09591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92</v>
      </c>
      <c r="C64" s="113">
        <v>0.095</v>
      </c>
      <c r="D64" s="75" t="s">
        <v>72</v>
      </c>
      <c r="E64" s="113">
        <f t="shared" si="9"/>
        <v>2.09247</v>
      </c>
      <c r="F64" s="71" t="s">
        <v>72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77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62">
        <v>0</v>
      </c>
      <c r="D67" s="75" t="s">
        <v>72</v>
      </c>
      <c r="E67" s="162">
        <f aca="true" t="shared" si="10" ref="E67:F69">C67/3.785</f>
        <v>0</v>
      </c>
      <c r="F67" s="71" t="s">
        <v>72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97</v>
      </c>
      <c r="C68" s="113">
        <v>0.024</v>
      </c>
      <c r="D68" s="75">
        <v>1.385</v>
      </c>
      <c r="E68" s="113">
        <f t="shared" si="10"/>
        <v>0.006340819022457068</v>
      </c>
      <c r="F68" s="71">
        <f t="shared" si="10"/>
        <v>0.36591809775429324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3">
        <v>0.02</v>
      </c>
      <c r="D69" s="75">
        <v>1.405</v>
      </c>
      <c r="E69" s="113">
        <f t="shared" si="10"/>
        <v>0.005284015852047556</v>
      </c>
      <c r="F69" s="71">
        <f t="shared" si="10"/>
        <v>0.3712021136063408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37">
        <v>0.001</v>
      </c>
      <c r="D72" s="123">
        <v>1.1555</v>
      </c>
      <c r="E72" s="137">
        <f>C72/454*100</f>
        <v>0.00022026431718061672</v>
      </c>
      <c r="F72" s="77">
        <f>D72/454*1000</f>
        <v>2.5451541850220263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61">
        <v>0</v>
      </c>
      <c r="D73" s="123">
        <v>1.19525</v>
      </c>
      <c r="E73" s="161">
        <f>C73/454*100</f>
        <v>0</v>
      </c>
      <c r="F73" s="77">
        <f>D73/454*1000</f>
        <v>2.6327092511013217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9">
        <v>0.0055</v>
      </c>
      <c r="D74" s="123">
        <v>1.2375</v>
      </c>
      <c r="E74" s="139">
        <f>C74/454*100</f>
        <v>0.001211453744493392</v>
      </c>
      <c r="F74" s="77">
        <f>D74/454*1000</f>
        <v>2.7257709251101323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0.0011</v>
      </c>
      <c r="D77" s="124">
        <v>0.1286</v>
      </c>
      <c r="E77" s="116">
        <f>C77/454*1000000</f>
        <v>2.4229074889867843</v>
      </c>
      <c r="F77" s="71">
        <f>D77/454*1000000</f>
        <v>283.2599118942731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16">
        <v>0.001</v>
      </c>
      <c r="D78" s="124" t="s">
        <v>72</v>
      </c>
      <c r="E78" s="116">
        <f>C78/454*1000000</f>
        <v>2.202643171806167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6">
        <v>0.0009</v>
      </c>
      <c r="D79" s="124" t="s">
        <v>72</v>
      </c>
      <c r="E79" s="116">
        <f>C79/454*1000000</f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1.1077</v>
      </c>
      <c r="F85" s="135">
        <v>0.0092</v>
      </c>
      <c r="G85" s="135">
        <v>1.2993</v>
      </c>
      <c r="H85" s="135">
        <v>1.0132</v>
      </c>
      <c r="I85" s="135">
        <v>0.7524</v>
      </c>
      <c r="J85" s="135">
        <v>0.6824</v>
      </c>
      <c r="K85" s="135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0.9028</v>
      </c>
      <c r="E86" s="135" t="s">
        <v>72</v>
      </c>
      <c r="F86" s="135">
        <v>0.0083</v>
      </c>
      <c r="G86" s="135">
        <v>1.173</v>
      </c>
      <c r="H86" s="135">
        <v>0.9147</v>
      </c>
      <c r="I86" s="135">
        <v>0.6793</v>
      </c>
      <c r="J86" s="135">
        <v>0.6161</v>
      </c>
      <c r="K86" s="135">
        <v>0.1153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108.54</v>
      </c>
      <c r="E87" s="135">
        <v>120.2298</v>
      </c>
      <c r="F87" s="135" t="s">
        <v>72</v>
      </c>
      <c r="G87" s="135">
        <v>141.026</v>
      </c>
      <c r="H87" s="135">
        <v>109.9696</v>
      </c>
      <c r="I87" s="135">
        <v>81.6704</v>
      </c>
      <c r="J87" s="135">
        <v>74.0677</v>
      </c>
      <c r="K87" s="135">
        <v>13.8651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0.7696</v>
      </c>
      <c r="E88" s="135">
        <v>0.8525</v>
      </c>
      <c r="F88" s="135">
        <v>0.0071</v>
      </c>
      <c r="G88" s="135" t="s">
        <v>72</v>
      </c>
      <c r="H88" s="135">
        <v>0.7798</v>
      </c>
      <c r="I88" s="135">
        <v>0.5791</v>
      </c>
      <c r="J88" s="135">
        <v>0.5252</v>
      </c>
      <c r="K88" s="135">
        <v>0.0983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0.987</v>
      </c>
      <c r="E89" s="135">
        <v>1.0933</v>
      </c>
      <c r="F89" s="135">
        <v>0.0091</v>
      </c>
      <c r="G89" s="135">
        <v>1.2824</v>
      </c>
      <c r="H89" s="135" t="s">
        <v>72</v>
      </c>
      <c r="I89" s="135">
        <v>0.7427</v>
      </c>
      <c r="J89" s="135">
        <v>0.6735</v>
      </c>
      <c r="K89" s="135">
        <v>0.1261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1.329</v>
      </c>
      <c r="E90" s="135">
        <v>1.4721</v>
      </c>
      <c r="F90" s="135">
        <v>0.0122</v>
      </c>
      <c r="G90" s="135">
        <v>1.7268</v>
      </c>
      <c r="H90" s="135">
        <v>1.3465</v>
      </c>
      <c r="I90" s="135" t="s">
        <v>72</v>
      </c>
      <c r="J90" s="135">
        <v>0.9069</v>
      </c>
      <c r="K90" s="135">
        <v>0.1698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1.4654</v>
      </c>
      <c r="E91" s="135">
        <v>1.6232</v>
      </c>
      <c r="F91" s="135">
        <v>0.0135</v>
      </c>
      <c r="G91" s="135">
        <v>1.904</v>
      </c>
      <c r="H91" s="135">
        <v>1.4847</v>
      </c>
      <c r="I91" s="135">
        <v>1.1026</v>
      </c>
      <c r="J91" s="135" t="s">
        <v>72</v>
      </c>
      <c r="K91" s="135">
        <v>0.1872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7.8283</v>
      </c>
      <c r="E92" s="135">
        <v>8.6714</v>
      </c>
      <c r="F92" s="135">
        <v>0.0721</v>
      </c>
      <c r="G92" s="135">
        <v>10.1713</v>
      </c>
      <c r="H92" s="135">
        <v>7.9314</v>
      </c>
      <c r="I92" s="135">
        <v>5.8904</v>
      </c>
      <c r="J92" s="135">
        <v>5.342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0.9027715085311908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7"/>
      <c r="D123" s="149"/>
      <c r="E123" s="149"/>
      <c r="F123" s="148"/>
      <c r="G123" s="117"/>
      <c r="H123" s="117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7"/>
      <c r="H124" s="117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7"/>
      <c r="H125" s="117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7"/>
      <c r="H126" s="117"/>
    </row>
    <row r="127" spans="2:8" ht="15" customHeight="1">
      <c r="B127" s="142"/>
      <c r="C127" s="145"/>
      <c r="D127" s="146"/>
      <c r="E127" s="145"/>
      <c r="F127" s="146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2019-12-04T07:32:53Z</dcterms:modified>
  <cp:category/>
  <cp:version/>
  <cp:contentType/>
  <cp:contentStatus/>
</cp:coreProperties>
</file>