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<sst xmlns="http://schemas.openxmlformats.org/spreadsheetml/2006/main" count="160" uniqueCount="107">
  <si>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</si>
  <si>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</si>
  <si>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</si>
  <si>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</si>
  <si>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</si>
  <si>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</si>
  <si>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</si>
  <si>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</si>
  <si>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</si>
  <si>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</si>
  <si>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</si>
  <si>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</si>
  <si>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</si>
  <si>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</si>
  <si>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</si>
  <si>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</si>
  <si>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</si>
  <si>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</si>
  <si>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</si>
  <si>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</si>
  <si>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</si>
  <si>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</si>
  <si>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</si>
  <si>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</si>
  <si>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</si>
  <si>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</si>
  <si>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</si>
  <si>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</si>
  <si>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</si>
  <si>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</si>
  <si>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</si>
  <si>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</si>
  <si>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</si>
  <si>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</si>
  <si>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</si>
  <si>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</si>
  <si>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</si>
  <si>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</si>
  <si>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</si>
  <si>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</si>
  <si>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</si>
  <si>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</si>
  <si>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</si>
  <si>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</si>
  <si>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</si>
  <si>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</si>
  <si>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</si>
  <si>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</si>
  <si>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</si>
  <si>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</si>
  <si>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</si>
  <si>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</si>
  <si>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</si>
  <si>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</si>
  <si>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</si>
  <si>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</si>
  <si>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</si>
  <si>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</si>
  <si>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</si>
  <si>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</si>
  <si>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</si>
  <si>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</si>
  <si>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</si>
  <si>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</si>
  <si>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</si>
  <si>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</si>
  <si>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</si>
  <si>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</si>
  <si>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</si>
  <si>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</si>
  <si>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</si>
  <si>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</si>
  <si>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</si>
  <si>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</si>
  <si>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</si>
  <si>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</si>
  <si>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</si>
  <si>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</si>
  <si>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</si>
  <si>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</si>
  <si>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</si>
  <si>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</si>
  <si>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</si>
  <si>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</si>
  <si>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</si>
  <si>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</si>
  <si>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</si>
  <si>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</si>
  <si>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</si>
  <si>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</si>
  <si>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</si>
  <si>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</si>
  <si>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</si>
  <si>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</si>
  <si>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</si>
  <si>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</si>
  <si>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</si>
  <si>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</si>
  <si>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</si>
  <si>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</si>
  <si>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</si>
  <si>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</si>
  <si>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</si>
  <si>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</si>
  <si>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</si>
  <si>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</si>
  <si>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03 квітня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</si>
</sst>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106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42">
        <v>0.034</v>
      </c>
      <c r="D7" s="14">
        <v>3.67</v>
      </c>
      <c r="E7" s="142">
        <f aca="true" t="shared" si="0" ref="E7:F9">C7*39.3683</f>
        <v>1.3385222</v>
      </c>
      <c r="F7" s="13">
        <f t="shared" si="0"/>
        <v>144.481661</v>
      </c>
    </row>
    <row r="8" spans="2:6" s="6" customFormat="1" ht="15">
      <c r="B8" s="25" t="s">
        <v>93</v>
      </c>
      <c r="C8" s="142">
        <v>0.034</v>
      </c>
      <c r="D8" s="14">
        <v>3.744</v>
      </c>
      <c r="E8" s="142">
        <f t="shared" si="0"/>
        <v>1.3385222</v>
      </c>
      <c r="F8" s="13">
        <f t="shared" si="0"/>
        <v>147.3949152</v>
      </c>
    </row>
    <row r="9" spans="2:17" s="6" customFormat="1" ht="15">
      <c r="B9" s="25" t="s">
        <v>102</v>
      </c>
      <c r="C9" s="142">
        <v>0.034</v>
      </c>
      <c r="D9" s="14">
        <v>3.826</v>
      </c>
      <c r="E9" s="142">
        <f t="shared" si="0"/>
        <v>1.3385222</v>
      </c>
      <c r="F9" s="13">
        <f t="shared" si="0"/>
        <v>150.6231158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92</v>
      </c>
      <c r="C12" s="141">
        <v>0.5</v>
      </c>
      <c r="D12" s="13">
        <v>172.75</v>
      </c>
      <c r="E12" s="141">
        <f>C12/$D$86</f>
        <v>0.5336179295624333</v>
      </c>
      <c r="F12" s="77">
        <f>D12/D86</f>
        <v>184.36499466382068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91</v>
      </c>
      <c r="C13" s="141">
        <v>0.75</v>
      </c>
      <c r="D13" s="13">
        <v>177</v>
      </c>
      <c r="E13" s="141">
        <f>C13/$D$86</f>
        <v>0.8004268943436499</v>
      </c>
      <c r="F13" s="77">
        <f>D13/D86</f>
        <v>188.90074706510137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99</v>
      </c>
      <c r="C14" s="141">
        <v>1</v>
      </c>
      <c r="D14" s="13">
        <v>170.25</v>
      </c>
      <c r="E14" s="141">
        <f>C14/$D$86</f>
        <v>1.0672358591248665</v>
      </c>
      <c r="F14" s="77">
        <f>D14/D86</f>
        <v>181.69690501600851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95</v>
      </c>
      <c r="C17" s="141">
        <v>430</v>
      </c>
      <c r="D17" s="100">
        <v>21200</v>
      </c>
      <c r="E17" s="141">
        <f aca="true" t="shared" si="1" ref="E17:F19">C17/$D$87</f>
        <v>3.893164327750113</v>
      </c>
      <c r="F17" s="77">
        <f t="shared" si="1"/>
        <v>191.94205522861023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41">
        <v>290</v>
      </c>
      <c r="D18" s="100">
        <v>21420</v>
      </c>
      <c r="E18" s="141">
        <f t="shared" si="1"/>
        <v>2.6256224535989134</v>
      </c>
      <c r="F18" s="77">
        <f t="shared" si="1"/>
        <v>193.93390674513353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1">
        <v>470</v>
      </c>
      <c r="D19" s="100">
        <v>21470</v>
      </c>
      <c r="E19" s="141">
        <f t="shared" si="1"/>
        <v>4.25531914893617</v>
      </c>
      <c r="F19" s="77">
        <f t="shared" si="1"/>
        <v>194.38660027161612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88</v>
      </c>
      <c r="C22" s="142">
        <v>0.012</v>
      </c>
      <c r="D22" s="14">
        <v>4.274</v>
      </c>
      <c r="E22" s="142">
        <f aca="true" t="shared" si="2" ref="E22:F24">C22*36.7437</f>
        <v>0.4409244</v>
      </c>
      <c r="F22" s="13">
        <f t="shared" si="2"/>
        <v>157.04257379999999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93</v>
      </c>
      <c r="C23" s="142">
        <v>0.012</v>
      </c>
      <c r="D23" s="14">
        <v>4.404</v>
      </c>
      <c r="E23" s="142">
        <f t="shared" si="2"/>
        <v>0.4409244</v>
      </c>
      <c r="F23" s="13">
        <f t="shared" si="2"/>
        <v>161.81925479999998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102</v>
      </c>
      <c r="C24" s="142">
        <v>0.01</v>
      </c>
      <c r="D24" s="104">
        <v>4.544</v>
      </c>
      <c r="E24" s="142">
        <f t="shared" si="2"/>
        <v>0.36743699999999996</v>
      </c>
      <c r="F24" s="13">
        <f t="shared" si="2"/>
        <v>166.96337279999997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41">
        <v>0.25</v>
      </c>
      <c r="D27" s="77">
        <v>164.75</v>
      </c>
      <c r="E27" s="141">
        <f>C27/$D$86</f>
        <v>0.26680896478121663</v>
      </c>
      <c r="F27" s="77">
        <f>D27/D86</f>
        <v>175.82710779082177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96</v>
      </c>
      <c r="C28" s="141">
        <v>1.5</v>
      </c>
      <c r="D28" s="13">
        <v>169.5</v>
      </c>
      <c r="E28" s="141">
        <f>C28/$D$86</f>
        <v>1.6008537886872998</v>
      </c>
      <c r="F28" s="77">
        <f>D28/D86</f>
        <v>180.89647812166487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103</v>
      </c>
      <c r="C29" s="141">
        <v>1.5</v>
      </c>
      <c r="D29" s="13">
        <v>173.5</v>
      </c>
      <c r="E29" s="141">
        <f>C29/$D$86</f>
        <v>1.6008537886872998</v>
      </c>
      <c r="F29" s="77">
        <f>D29/D86</f>
        <v>185.16542155816435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41">
        <v>3.5</v>
      </c>
      <c r="D32" s="13">
        <v>396.75</v>
      </c>
      <c r="E32" s="141">
        <f>C32/$D$86</f>
        <v>3.735325506937033</v>
      </c>
      <c r="F32" s="77">
        <f>D32/D86</f>
        <v>423.4258271077908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91</v>
      </c>
      <c r="C33" s="141">
        <v>1.75</v>
      </c>
      <c r="D33" s="13">
        <v>364.25</v>
      </c>
      <c r="E33" s="141">
        <f>C33/$D$86</f>
        <v>1.8676627534685164</v>
      </c>
      <c r="F33" s="77">
        <f>D33/$D$86</f>
        <v>388.7406616862326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99</v>
      </c>
      <c r="C34" s="141">
        <v>1</v>
      </c>
      <c r="D34" s="72">
        <v>367</v>
      </c>
      <c r="E34" s="141">
        <f>C34/$D$86</f>
        <v>1.0672358591248665</v>
      </c>
      <c r="F34" s="77">
        <f>D34/$D$86</f>
        <v>391.67556029882604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2">
        <v>0.012</v>
      </c>
      <c r="D37" s="81">
        <v>2.254</v>
      </c>
      <c r="E37" s="142">
        <f aca="true" t="shared" si="3" ref="E37:F39">C37*58.0164</f>
        <v>0.6961968</v>
      </c>
      <c r="F37" s="77">
        <f t="shared" si="3"/>
        <v>130.7689656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2">
        <v>0.016</v>
      </c>
      <c r="D38" s="81">
        <v>2.22</v>
      </c>
      <c r="E38" s="142">
        <f t="shared" si="3"/>
        <v>0.9282623999999999</v>
      </c>
      <c r="F38" s="77">
        <f t="shared" si="3"/>
        <v>128.796408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102</v>
      </c>
      <c r="C39" s="142">
        <v>0.006</v>
      </c>
      <c r="D39" s="81">
        <v>2.18</v>
      </c>
      <c r="E39" s="142">
        <f t="shared" si="3"/>
        <v>0.3480984</v>
      </c>
      <c r="F39" s="77">
        <f t="shared" si="3"/>
        <v>126.475752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7">
        <v>0.076</v>
      </c>
      <c r="D42" s="81">
        <v>9.394</v>
      </c>
      <c r="E42" s="137">
        <f aca="true" t="shared" si="4" ref="E42:F44">C42*36.7437</f>
        <v>2.7925211999999995</v>
      </c>
      <c r="F42" s="77">
        <f t="shared" si="4"/>
        <v>345.17031779999996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93</v>
      </c>
      <c r="C43" s="137">
        <v>0.076</v>
      </c>
      <c r="D43" s="81">
        <v>9.5</v>
      </c>
      <c r="E43" s="137">
        <f t="shared" si="4"/>
        <v>2.7925211999999995</v>
      </c>
      <c r="F43" s="77">
        <f t="shared" si="4"/>
        <v>349.06514999999996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37">
        <v>0.074</v>
      </c>
      <c r="D44" s="81">
        <v>9.532</v>
      </c>
      <c r="E44" s="137">
        <f t="shared" si="4"/>
        <v>2.7190337999999996</v>
      </c>
      <c r="F44" s="77">
        <f t="shared" si="4"/>
        <v>350.2409484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70">
        <v>1000</v>
      </c>
      <c r="D47" s="101">
        <v>52300</v>
      </c>
      <c r="E47" s="142">
        <f aca="true" t="shared" si="5" ref="E47:F49">C47/$D$87</f>
        <v>9.053870529651427</v>
      </c>
      <c r="F47" s="77">
        <f t="shared" si="5"/>
        <v>473.5174287007696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7">
        <v>480</v>
      </c>
      <c r="D48" s="101">
        <v>47220</v>
      </c>
      <c r="E48" s="137">
        <f t="shared" si="5"/>
        <v>4.345857854232684</v>
      </c>
      <c r="F48" s="77">
        <f t="shared" si="5"/>
        <v>427.5237664101403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100</v>
      </c>
      <c r="C49" s="147">
        <v>880</v>
      </c>
      <c r="D49" s="101">
        <v>48420</v>
      </c>
      <c r="E49" s="137">
        <f t="shared" si="5"/>
        <v>7.967406066093255</v>
      </c>
      <c r="F49" s="77">
        <f t="shared" si="5"/>
        <v>438.388411045722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37">
        <v>0.8</v>
      </c>
      <c r="D52" s="82">
        <v>309</v>
      </c>
      <c r="E52" s="137">
        <f aca="true" t="shared" si="6" ref="E52:F54">C52*1.1023</f>
        <v>0.8818400000000001</v>
      </c>
      <c r="F52" s="82">
        <f t="shared" si="6"/>
        <v>340.6107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7">
        <v>0.8</v>
      </c>
      <c r="D53" s="82">
        <v>311.4</v>
      </c>
      <c r="E53" s="137">
        <f t="shared" si="6"/>
        <v>0.8818400000000001</v>
      </c>
      <c r="F53" s="82">
        <f t="shared" si="6"/>
        <v>343.25622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104</v>
      </c>
      <c r="C54" s="137">
        <v>0.7</v>
      </c>
      <c r="D54" s="122">
        <v>312</v>
      </c>
      <c r="E54" s="137">
        <f t="shared" si="6"/>
        <v>0.77161</v>
      </c>
      <c r="F54" s="82">
        <f t="shared" si="6"/>
        <v>343.9176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8">
        <v>0.36</v>
      </c>
      <c r="D57" s="77">
        <v>31.5</v>
      </c>
      <c r="E57" s="138">
        <f aca="true" t="shared" si="7" ref="E57:F59">C57/454*1000</f>
        <v>0.7929515418502202</v>
      </c>
      <c r="F57" s="77">
        <f t="shared" si="7"/>
        <v>69.38325991189427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8">
        <v>0.36</v>
      </c>
      <c r="D58" s="77">
        <v>31.82</v>
      </c>
      <c r="E58" s="138">
        <f t="shared" si="7"/>
        <v>0.7929515418502202</v>
      </c>
      <c r="F58" s="77">
        <f t="shared" si="7"/>
        <v>70.08810572687224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104</v>
      </c>
      <c r="C59" s="138">
        <v>0.36</v>
      </c>
      <c r="D59" s="77">
        <v>31.8</v>
      </c>
      <c r="E59" s="138">
        <f t="shared" si="7"/>
        <v>0.7929515418502202</v>
      </c>
      <c r="F59" s="77">
        <f t="shared" si="7"/>
        <v>70.04405286343612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2">
        <v>0.175</v>
      </c>
      <c r="D62" s="81">
        <v>10.04</v>
      </c>
      <c r="E62" s="142">
        <f aca="true" t="shared" si="8" ref="E62:F64">C62*22.026</f>
        <v>3.8545499999999997</v>
      </c>
      <c r="F62" s="77">
        <f t="shared" si="8"/>
        <v>221.14103999999998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2">
        <v>0.18</v>
      </c>
      <c r="D63" s="81">
        <v>10.31</v>
      </c>
      <c r="E63" s="142">
        <f t="shared" si="8"/>
        <v>3.96468</v>
      </c>
      <c r="F63" s="77">
        <f t="shared" si="8"/>
        <v>227.08806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102</v>
      </c>
      <c r="C64" s="142">
        <v>0.165</v>
      </c>
      <c r="D64" s="81">
        <v>10.54</v>
      </c>
      <c r="E64" s="142">
        <f t="shared" si="8"/>
        <v>3.63429</v>
      </c>
      <c r="F64" s="77">
        <f t="shared" si="8"/>
        <v>232.15403999999998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98</v>
      </c>
      <c r="C67" s="142">
        <v>0.021</v>
      </c>
      <c r="D67" s="81">
        <v>1.63</v>
      </c>
      <c r="E67" s="142">
        <f aca="true" t="shared" si="9" ref="E67:F69">C67/3.785</f>
        <v>0.005548216644649934</v>
      </c>
      <c r="F67" s="77">
        <f t="shared" si="9"/>
        <v>0.4306472919418758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88</v>
      </c>
      <c r="C68" s="142">
        <v>0.021</v>
      </c>
      <c r="D68" s="81">
        <v>1.635</v>
      </c>
      <c r="E68" s="142">
        <f t="shared" si="9"/>
        <v>0.005548216644649934</v>
      </c>
      <c r="F68" s="77">
        <f t="shared" si="9"/>
        <v>0.4319682959048877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105</v>
      </c>
      <c r="C69" s="142">
        <v>0.021</v>
      </c>
      <c r="D69" s="81">
        <v>1.619</v>
      </c>
      <c r="E69" s="142">
        <f t="shared" si="9"/>
        <v>0.005548216644649934</v>
      </c>
      <c r="F69" s="77">
        <f t="shared" si="9"/>
        <v>0.42774108322324966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98</v>
      </c>
      <c r="C72" s="148">
        <v>0.005</v>
      </c>
      <c r="D72" s="85">
        <v>0.8375</v>
      </c>
      <c r="E72" s="148">
        <f>C72/454*100</f>
        <v>0.0011013215859030838</v>
      </c>
      <c r="F72" s="83">
        <f>D72/454*1000</f>
        <v>1.8447136563876654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88</v>
      </c>
      <c r="C73" s="146">
        <v>0.001</v>
      </c>
      <c r="D73" s="85">
        <v>0.85</v>
      </c>
      <c r="E73" s="146">
        <f>C73/454*100</f>
        <v>0.00022026431718061672</v>
      </c>
      <c r="F73" s="83">
        <f>D73/454*1000</f>
        <v>1.8722466960352422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105</v>
      </c>
      <c r="C74" s="146">
        <v>0.00275</v>
      </c>
      <c r="D74" s="85">
        <v>0.865</v>
      </c>
      <c r="E74" s="146">
        <f>C74/454*100</f>
        <v>0.000605726872246696</v>
      </c>
      <c r="F74" s="83">
        <f>D74/454*1000</f>
        <v>1.9052863436123346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0.0022</v>
      </c>
      <c r="D77" s="105">
        <v>0.1649</v>
      </c>
      <c r="E77" s="140">
        <f aca="true" t="shared" si="10" ref="E77:F79">C77/454*1000000</f>
        <v>4.845814977973569</v>
      </c>
      <c r="F77" s="77">
        <f t="shared" si="10"/>
        <v>363.21585903083695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0">
        <v>0.002</v>
      </c>
      <c r="D78" s="105">
        <v>0.1675</v>
      </c>
      <c r="E78" s="140">
        <f t="shared" si="10"/>
        <v>4.405286343612334</v>
      </c>
      <c r="F78" s="77">
        <f t="shared" si="10"/>
        <v>368.9427312775331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101</v>
      </c>
      <c r="C79" s="140">
        <v>0.0013</v>
      </c>
      <c r="D79" s="143" t="s">
        <v>81</v>
      </c>
      <c r="E79" s="140">
        <f t="shared" si="10"/>
        <v>2.8634361233480172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1.0672</v>
      </c>
      <c r="F85" s="135">
        <v>0.0091</v>
      </c>
      <c r="G85" s="135">
        <v>1.2476</v>
      </c>
      <c r="H85" s="135">
        <v>0.9987</v>
      </c>
      <c r="I85" s="135">
        <v>0.7473</v>
      </c>
      <c r="J85" s="135">
        <v>0.7585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0.937</v>
      </c>
      <c r="E86" s="136" t="s">
        <v>81</v>
      </c>
      <c r="F86" s="136">
        <v>0.0085</v>
      </c>
      <c r="G86" s="136">
        <v>1.169</v>
      </c>
      <c r="H86" s="136">
        <v>0.9358</v>
      </c>
      <c r="I86" s="136">
        <v>0.7002</v>
      </c>
      <c r="J86" s="136">
        <v>0.7107</v>
      </c>
      <c r="K86" s="136">
        <v>0.1206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110.45</v>
      </c>
      <c r="E87" s="135">
        <v>117.8722</v>
      </c>
      <c r="F87" s="135" t="s">
        <v>81</v>
      </c>
      <c r="G87" s="135">
        <v>137.7974</v>
      </c>
      <c r="H87" s="135">
        <v>110.3066</v>
      </c>
      <c r="I87" s="135">
        <v>82.5362</v>
      </c>
      <c r="J87" s="135">
        <v>83.7763</v>
      </c>
      <c r="K87" s="135">
        <v>14.2146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0.8015</v>
      </c>
      <c r="E88" s="136">
        <v>0.8554</v>
      </c>
      <c r="F88" s="136">
        <v>0.0073</v>
      </c>
      <c r="G88" s="136" t="s">
        <v>81</v>
      </c>
      <c r="H88" s="136">
        <v>0.8005</v>
      </c>
      <c r="I88" s="136">
        <v>0.599</v>
      </c>
      <c r="J88" s="136">
        <v>0.608</v>
      </c>
      <c r="K88" s="136">
        <v>0.1032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1.0013</v>
      </c>
      <c r="E89" s="135">
        <v>1.0686</v>
      </c>
      <c r="F89" s="135">
        <v>0.0091</v>
      </c>
      <c r="G89" s="135">
        <v>1.2492</v>
      </c>
      <c r="H89" s="135" t="s">
        <v>81</v>
      </c>
      <c r="I89" s="135">
        <v>0.7482</v>
      </c>
      <c r="J89" s="135">
        <v>0.7595</v>
      </c>
      <c r="K89" s="135">
        <v>0.1289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1.3382</v>
      </c>
      <c r="E90" s="136">
        <v>1.4281</v>
      </c>
      <c r="F90" s="136">
        <v>0.0121</v>
      </c>
      <c r="G90" s="136">
        <v>1.6695</v>
      </c>
      <c r="H90" s="136">
        <v>1.3365</v>
      </c>
      <c r="I90" s="136" t="s">
        <v>81</v>
      </c>
      <c r="J90" s="136">
        <v>1.015</v>
      </c>
      <c r="K90" s="136">
        <v>0.1722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1.3184</v>
      </c>
      <c r="E91" s="135">
        <v>1.407</v>
      </c>
      <c r="F91" s="135">
        <v>0.0119</v>
      </c>
      <c r="G91" s="135">
        <v>1.6448</v>
      </c>
      <c r="H91" s="135">
        <v>1.3167</v>
      </c>
      <c r="I91" s="135">
        <v>0.9852</v>
      </c>
      <c r="J91" s="135" t="s">
        <v>81</v>
      </c>
      <c r="K91" s="135">
        <v>0.1697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7.7702</v>
      </c>
      <c r="E92" s="136">
        <v>8.2924</v>
      </c>
      <c r="F92" s="136">
        <v>0.0704</v>
      </c>
      <c r="G92" s="136">
        <v>9.6941</v>
      </c>
      <c r="H92" s="136">
        <v>7.7601</v>
      </c>
      <c r="I92" s="136">
        <v>5.8065</v>
      </c>
      <c r="J92" s="136">
        <v>5.8937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2017-04-04T05:06:22Z</dcterms:modified>
  <cp:category/>
  <cp:version/>
  <cp:contentType/>
  <cp:contentStatus/>
</cp:coreProperties>
</file>