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<sst xmlns="http://schemas.openxmlformats.org/spreadsheetml/2006/main" count="143" uniqueCount="100">
  <si>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</si>
  <si>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</si>
  <si>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</si>
  <si>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</si>
  <si>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</si>
  <si>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</si>
  <si>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</si>
  <si>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</si>
  <si>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</si>
  <si>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</si>
  <si>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</si>
  <si>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</si>
  <si>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</si>
  <si>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</si>
  <si>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</si>
  <si>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</si>
  <si>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</si>
  <si>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</si>
  <si>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</si>
  <si>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</si>
  <si>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</si>
  <si>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</si>
  <si>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</si>
  <si>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</si>
  <si>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</si>
  <si>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</si>
  <si>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</si>
  <si>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</si>
  <si>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</si>
  <si>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</si>
  <si>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</si>
  <si>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</si>
  <si>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</si>
  <si>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</si>
  <si>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</si>
  <si>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</si>
  <si>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</si>
  <si>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</si>
  <si>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</si>
  <si>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</si>
  <si>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</si>
  <si>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</si>
  <si>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</si>
  <si>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</si>
  <si>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</si>
  <si>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</si>
  <si>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</si>
  <si>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</si>
  <si>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</si>
  <si>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</si>
  <si>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</si>
  <si>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</si>
  <si>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</si>
  <si>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</si>
  <si>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</si>
  <si>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</si>
  <si>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</si>
  <si>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</si>
  <si>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</si>
  <si>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</si>
  <si>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</si>
  <si>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</si>
  <si>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</si>
  <si>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</si>
  <si>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</si>
  <si>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</si>
  <si>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</si>
  <si>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</si>
  <si>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</si>
  <si>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</si>
  <si>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</si>
  <si>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</si>
  <si>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</si>
  <si>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</si>
  <si>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</si>
  <si>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</si>
  <si>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</si>
  <si>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</si>
  <si>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</si>
  <si>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</si>
  <si>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</si>
  <si>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</si>
  <si>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CBOT - Травень'15</t>
  </si>
  <si>
    <t>Euronext - Серпень'15 (€/МT)</t>
  </si>
  <si>
    <t>Euronext - Червень'15 (€/МT)</t>
  </si>
  <si>
    <t>CBOT - Травень '15</t>
  </si>
  <si>
    <t>CBOT - Липень'15</t>
  </si>
  <si>
    <t>Euronext - Листопад'15 (€/МT)</t>
  </si>
  <si>
    <t>CBOT - Квітень '15</t>
  </si>
  <si>
    <t>Euronext - Травень'15 (€/МT)</t>
  </si>
  <si>
    <t>Euronext - Вересень'15 (€/МT)</t>
  </si>
  <si>
    <t>Euronext - Листопад15 (€/МT)</t>
  </si>
  <si>
    <t>CBOT - Червень '15</t>
  </si>
  <si>
    <t>CBOT - Червень'15</t>
  </si>
  <si>
    <t>NYBOT - Травень '15</t>
  </si>
  <si>
    <t>NYBOT -Липень'15</t>
  </si>
  <si>
    <t>Euronext - Грудень'15 (€/МT)</t>
  </si>
  <si>
    <t>CBOT - Вересень'15</t>
  </si>
  <si>
    <t>03 Квітня 2015 р.</t>
  </si>
  <si>
    <t>–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</si>
</sst>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422]d\ mmmm\ yyyy&quot; р.&quot;"/>
    <numFmt numFmtId="181" formatCode="#,##0.00\ &quot;грн.&quot;"/>
    <numFmt numFmtId="182" formatCode="0.00000000"/>
    <numFmt numFmtId="183" formatCode="0.0000000"/>
    <numFmt numFmtId="184" formatCode="0.000000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0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0" fillId="0" borderId="17" xfId="42" applyBorder="1" applyAlignment="1" applyProtection="1">
      <alignment horizontal="right" vertical="center" wrapText="1"/>
      <protection/>
    </xf>
    <xf numFmtId="0" fontId="60" fillId="0" borderId="18" xfId="4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0" fillId="0" borderId="0" xfId="42" applyBorder="1" applyAlignment="1" applyProtection="1">
      <alignment wrapText="1"/>
      <protection/>
    </xf>
    <xf numFmtId="0" fontId="60" fillId="0" borderId="0" xfId="42" applyBorder="1" applyAlignment="1" applyProtection="1">
      <alignment horizontal="right" vertical="center" wrapText="1"/>
      <protection/>
    </xf>
    <xf numFmtId="173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5" fillId="0" borderId="0" xfId="0" applyFont="1" applyBorder="1" applyAlignment="1">
      <alignment horizontal="right" vertical="center"/>
    </xf>
    <xf numFmtId="0" fontId="60" fillId="0" borderId="0" xfId="4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4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4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9" fontId="34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76" fillId="0" borderId="10" xfId="0" applyNumberFormat="1" applyFont="1" applyFill="1" applyBorder="1" applyAlignment="1">
      <alignment horizontal="center" vertical="top" wrapText="1"/>
    </xf>
    <xf numFmtId="173" fontId="76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4"/>
  <sheetViews>
    <sheetView tabSelected="1" zoomScale="70" zoomScaleNormal="70" zoomScalePageLayoutView="0" workbookViewId="0" topLeftCell="A55">
      <selection activeCell="E67" activeCellId="1" sqref="C67:C68 E67:E68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2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8" t="s">
        <v>0</v>
      </c>
      <c r="G2" s="31"/>
      <c r="H2" s="31"/>
      <c r="I2" s="10"/>
    </row>
    <row r="4" spans="2:8" s="1" customFormat="1" ht="15.75">
      <c r="B4" s="2"/>
      <c r="C4" s="135" t="s">
        <v>98</v>
      </c>
      <c r="D4" s="136"/>
      <c r="E4" s="136"/>
      <c r="F4" s="137"/>
      <c r="G4" s="29"/>
      <c r="H4" s="29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33" t="s">
        <v>5</v>
      </c>
      <c r="D6" s="134"/>
      <c r="E6" s="132" t="s">
        <v>6</v>
      </c>
      <c r="F6" s="132"/>
      <c r="G6" s="27"/>
      <c r="I6"/>
    </row>
    <row r="7" spans="2:8" s="6" customFormat="1" ht="15">
      <c r="B7" s="81" t="s">
        <v>82</v>
      </c>
      <c r="C7" s="119">
        <v>0</v>
      </c>
      <c r="D7" s="7">
        <v>3.864</v>
      </c>
      <c r="E7" s="119">
        <f aca="true" t="shared" si="0" ref="E7:F9">C7*39.3683</f>
        <v>0</v>
      </c>
      <c r="F7" s="13">
        <f t="shared" si="0"/>
        <v>152.1191112</v>
      </c>
      <c r="G7" s="29"/>
      <c r="H7" s="29"/>
    </row>
    <row r="8" spans="2:8" s="6" customFormat="1" ht="15">
      <c r="B8" s="81" t="s">
        <v>86</v>
      </c>
      <c r="C8" s="119">
        <v>0</v>
      </c>
      <c r="D8" s="110">
        <v>3.944</v>
      </c>
      <c r="E8" s="119">
        <f t="shared" si="0"/>
        <v>0</v>
      </c>
      <c r="F8" s="13">
        <f t="shared" si="0"/>
        <v>155.2685752</v>
      </c>
      <c r="G8" s="27"/>
      <c r="H8" s="27"/>
    </row>
    <row r="9" spans="2:17" s="6" customFormat="1" ht="15">
      <c r="B9" s="28" t="s">
        <v>97</v>
      </c>
      <c r="C9" s="119">
        <v>0</v>
      </c>
      <c r="D9" s="7">
        <v>4.016</v>
      </c>
      <c r="E9" s="119">
        <f t="shared" si="0"/>
        <v>0</v>
      </c>
      <c r="F9" s="13">
        <f t="shared" si="0"/>
        <v>158.10309279999998</v>
      </c>
      <c r="G9" s="27"/>
      <c r="H9" s="27"/>
      <c r="J9" s="93"/>
      <c r="K9" s="75"/>
      <c r="L9" s="75"/>
      <c r="M9" s="75"/>
      <c r="N9" s="75"/>
      <c r="O9" s="75"/>
      <c r="P9" s="75"/>
      <c r="Q9" s="75"/>
    </row>
    <row r="10" spans="2:17" s="6" customFormat="1" ht="15.75">
      <c r="B10" s="28"/>
      <c r="C10" s="84"/>
      <c r="D10" s="7"/>
      <c r="E10" s="72"/>
      <c r="F10" s="7"/>
      <c r="G10" s="29"/>
      <c r="H10" s="29"/>
      <c r="J10" s="75"/>
      <c r="K10" s="93"/>
      <c r="L10" s="75"/>
      <c r="M10" s="75"/>
      <c r="N10" s="75"/>
      <c r="O10" s="75"/>
      <c r="P10" s="75"/>
      <c r="Q10" s="75"/>
    </row>
    <row r="11" spans="2:17" s="6" customFormat="1" ht="15.75">
      <c r="B11" s="30" t="s">
        <v>4</v>
      </c>
      <c r="C11" s="132" t="s">
        <v>7</v>
      </c>
      <c r="D11" s="132"/>
      <c r="E11" s="133" t="s">
        <v>6</v>
      </c>
      <c r="F11" s="134"/>
      <c r="G11" s="27"/>
      <c r="H11" s="27"/>
      <c r="J11" s="75"/>
      <c r="K11" s="75"/>
      <c r="L11" s="93"/>
      <c r="M11" s="75"/>
      <c r="N11" s="75"/>
      <c r="O11" s="75"/>
      <c r="P11" s="75"/>
      <c r="Q11" s="75"/>
    </row>
    <row r="12" spans="2:17" s="6" customFormat="1" ht="18" customHeight="1">
      <c r="B12" s="76" t="s">
        <v>84</v>
      </c>
      <c r="C12" s="138">
        <v>0</v>
      </c>
      <c r="D12" s="80">
        <v>0</v>
      </c>
      <c r="E12" s="138">
        <f>C12/D75</f>
        <v>0</v>
      </c>
      <c r="F12" s="109">
        <f>D12/D75</f>
        <v>0</v>
      </c>
      <c r="G12" s="27"/>
      <c r="H12" s="27"/>
      <c r="I12" s="93"/>
      <c r="J12" s="40"/>
      <c r="K12" s="75"/>
      <c r="L12" s="75"/>
      <c r="M12" s="75"/>
      <c r="N12" s="75"/>
      <c r="O12" s="75"/>
      <c r="P12" s="75"/>
      <c r="Q12" s="75"/>
    </row>
    <row r="13" spans="2:17" s="6" customFormat="1" ht="18" customHeight="1">
      <c r="B13" s="113" t="s">
        <v>83</v>
      </c>
      <c r="C13" s="138">
        <v>0</v>
      </c>
      <c r="D13" s="80">
        <v>0</v>
      </c>
      <c r="E13" s="138">
        <f>C13/D75</f>
        <v>0</v>
      </c>
      <c r="F13" s="109">
        <f>D13/D75</f>
        <v>0</v>
      </c>
      <c r="G13" s="27"/>
      <c r="H13" s="27"/>
      <c r="I13" s="94"/>
      <c r="J13" s="75"/>
      <c r="K13" s="40"/>
      <c r="L13" s="75"/>
      <c r="M13" s="75"/>
      <c r="N13" s="75"/>
      <c r="O13" s="75"/>
      <c r="P13" s="75"/>
      <c r="Q13" s="75"/>
    </row>
    <row r="14" spans="2:17" ht="18" customHeight="1">
      <c r="B14" s="113" t="s">
        <v>91</v>
      </c>
      <c r="C14" s="138">
        <v>0</v>
      </c>
      <c r="D14" s="80">
        <v>0</v>
      </c>
      <c r="E14" s="138">
        <f>C14/D75</f>
        <v>0</v>
      </c>
      <c r="F14" s="109">
        <f>D14/D75</f>
        <v>0</v>
      </c>
      <c r="I14" s="94"/>
      <c r="J14" s="75"/>
      <c r="K14" s="75"/>
      <c r="L14" s="40"/>
      <c r="M14" s="75"/>
      <c r="N14" s="75"/>
      <c r="O14" s="75"/>
      <c r="P14" s="75"/>
      <c r="Q14" s="75"/>
    </row>
    <row r="15" spans="2:17" ht="18" customHeight="1">
      <c r="B15" s="76"/>
      <c r="C15" s="103"/>
      <c r="D15" s="108"/>
      <c r="E15" s="73"/>
      <c r="F15" s="22"/>
      <c r="I15" s="94"/>
      <c r="J15" s="75"/>
      <c r="K15" s="75"/>
      <c r="L15" s="75"/>
      <c r="M15" s="40"/>
      <c r="N15" s="75"/>
      <c r="O15" s="75"/>
      <c r="P15" s="75"/>
      <c r="Q15" s="75"/>
    </row>
    <row r="16" spans="2:17" ht="15.75">
      <c r="B16" s="30" t="s">
        <v>8</v>
      </c>
      <c r="C16" s="133" t="s">
        <v>5</v>
      </c>
      <c r="D16" s="134"/>
      <c r="E16" s="132" t="s">
        <v>6</v>
      </c>
      <c r="F16" s="132"/>
      <c r="I16" s="94"/>
      <c r="J16" s="75"/>
      <c r="K16" s="75"/>
      <c r="L16" s="75"/>
      <c r="M16" s="75"/>
      <c r="N16" s="40"/>
      <c r="O16" s="75"/>
      <c r="P16" s="75"/>
      <c r="Q16" s="75"/>
    </row>
    <row r="17" spans="2:18" s="6" customFormat="1" ht="15.75">
      <c r="B17" s="81" t="s">
        <v>82</v>
      </c>
      <c r="C17" s="139">
        <v>0</v>
      </c>
      <c r="D17" s="7">
        <v>5.362</v>
      </c>
      <c r="E17" s="139">
        <f aca="true" t="shared" si="1" ref="E17:F19">C17*36.7437</f>
        <v>0</v>
      </c>
      <c r="F17" s="13">
        <f t="shared" si="1"/>
        <v>197.01971939999999</v>
      </c>
      <c r="G17" s="37"/>
      <c r="H17" s="37"/>
      <c r="I17" s="74"/>
      <c r="J17" s="93"/>
      <c r="K17" s="75"/>
      <c r="L17" s="75"/>
      <c r="M17" s="75"/>
      <c r="N17" s="75"/>
      <c r="O17" s="75"/>
      <c r="P17" s="75"/>
      <c r="Q17" s="75"/>
      <c r="R17" s="75"/>
    </row>
    <row r="18" spans="2:18" s="6" customFormat="1" ht="15">
      <c r="B18" s="81" t="s">
        <v>86</v>
      </c>
      <c r="C18" s="139">
        <v>0</v>
      </c>
      <c r="D18" s="7">
        <v>5.356</v>
      </c>
      <c r="E18" s="139">
        <f t="shared" si="1"/>
        <v>0</v>
      </c>
      <c r="F18" s="13">
        <f t="shared" si="1"/>
        <v>196.79925719999997</v>
      </c>
      <c r="G18" s="37"/>
      <c r="H18" s="37"/>
      <c r="I18" s="75"/>
      <c r="J18" s="75"/>
      <c r="K18" s="93"/>
      <c r="L18" s="75"/>
      <c r="M18" s="75"/>
      <c r="N18" s="75"/>
      <c r="O18" s="75"/>
      <c r="P18" s="75"/>
      <c r="Q18" s="75"/>
      <c r="R18" s="75"/>
    </row>
    <row r="19" spans="2:18" s="6" customFormat="1" ht="15">
      <c r="B19" s="28" t="s">
        <v>97</v>
      </c>
      <c r="C19" s="139">
        <v>0</v>
      </c>
      <c r="D19" s="7">
        <v>5.442</v>
      </c>
      <c r="E19" s="139">
        <f t="shared" si="1"/>
        <v>0</v>
      </c>
      <c r="F19" s="13">
        <f t="shared" si="1"/>
        <v>199.95921539999998</v>
      </c>
      <c r="G19" s="37"/>
      <c r="H19" s="37"/>
      <c r="I19" s="75"/>
      <c r="J19" s="75"/>
      <c r="K19" s="75"/>
      <c r="L19" s="93"/>
      <c r="M19" s="75"/>
      <c r="N19" s="75"/>
      <c r="O19" s="75"/>
      <c r="P19" s="75"/>
      <c r="Q19" s="75"/>
      <c r="R19" s="75"/>
    </row>
    <row r="20" spans="2:18" s="6" customFormat="1" ht="15">
      <c r="B20" s="28"/>
      <c r="C20" s="84"/>
      <c r="D20" s="7"/>
      <c r="E20" s="101"/>
      <c r="F20" s="102"/>
      <c r="G20" s="37"/>
      <c r="H20" s="37"/>
      <c r="I20" s="75"/>
      <c r="J20" s="75"/>
      <c r="K20" s="75"/>
      <c r="L20" s="75"/>
      <c r="M20" s="93"/>
      <c r="N20" s="75"/>
      <c r="O20" s="75"/>
      <c r="P20" s="75"/>
      <c r="Q20" s="75"/>
      <c r="R20" s="75"/>
    </row>
    <row r="21" spans="2:18" s="6" customFormat="1" ht="15.75">
      <c r="B21" s="30" t="s">
        <v>8</v>
      </c>
      <c r="C21" s="132" t="s">
        <v>9</v>
      </c>
      <c r="D21" s="132"/>
      <c r="E21" s="133" t="s">
        <v>10</v>
      </c>
      <c r="F21" s="134"/>
      <c r="G21" s="37"/>
      <c r="H21" s="37"/>
      <c r="I21" s="75"/>
      <c r="J21" s="75"/>
      <c r="K21" s="75"/>
      <c r="L21" s="75"/>
      <c r="M21" s="75"/>
      <c r="N21" s="93"/>
      <c r="O21" s="75"/>
      <c r="P21" s="75"/>
      <c r="Q21" s="75"/>
      <c r="R21" s="75"/>
    </row>
    <row r="22" spans="2:21" s="6" customFormat="1" ht="18" customHeight="1">
      <c r="B22" s="113" t="s">
        <v>89</v>
      </c>
      <c r="C22" s="138">
        <v>0</v>
      </c>
      <c r="D22" s="109">
        <v>0</v>
      </c>
      <c r="E22" s="138">
        <f>C22/D75</f>
        <v>0</v>
      </c>
      <c r="F22" s="109">
        <f>D22/D75</f>
        <v>0</v>
      </c>
      <c r="G22" s="38"/>
      <c r="H22" s="39"/>
      <c r="I22" s="75"/>
      <c r="J22" s="75"/>
      <c r="K22" s="75"/>
      <c r="L22" s="75"/>
      <c r="M22" s="75"/>
      <c r="N22" s="75"/>
      <c r="O22" s="93"/>
      <c r="P22" s="75"/>
      <c r="Q22" s="75"/>
      <c r="R22" s="75"/>
      <c r="S22" s="53"/>
      <c r="T22" s="53"/>
      <c r="U22" s="53"/>
    </row>
    <row r="23" spans="2:21" s="6" customFormat="1" ht="18" customHeight="1">
      <c r="B23" s="113" t="s">
        <v>90</v>
      </c>
      <c r="C23" s="138">
        <v>0</v>
      </c>
      <c r="D23" s="80">
        <v>0</v>
      </c>
      <c r="E23" s="138">
        <f>C23/D75</f>
        <v>0</v>
      </c>
      <c r="F23" s="109">
        <f>D23/D75</f>
        <v>0</v>
      </c>
      <c r="G23" s="38"/>
      <c r="H23" s="39"/>
      <c r="I23" s="40"/>
      <c r="J23" s="75"/>
      <c r="K23" s="75"/>
      <c r="L23" s="75"/>
      <c r="M23" s="75"/>
      <c r="N23" s="75"/>
      <c r="O23" s="75"/>
      <c r="P23" s="93"/>
      <c r="Q23" s="75"/>
      <c r="R23" s="75"/>
      <c r="S23" s="53"/>
      <c r="T23" s="53"/>
      <c r="U23" s="53"/>
    </row>
    <row r="24" spans="2:21" s="6" customFormat="1" ht="18" customHeight="1">
      <c r="B24" s="113" t="s">
        <v>96</v>
      </c>
      <c r="C24" s="138">
        <v>0</v>
      </c>
      <c r="D24" s="80">
        <v>0</v>
      </c>
      <c r="E24" s="138">
        <f>C24/D75</f>
        <v>0</v>
      </c>
      <c r="F24" s="109">
        <f>D24/D75</f>
        <v>0</v>
      </c>
      <c r="G24" s="38"/>
      <c r="H24" s="39"/>
      <c r="I24" s="75"/>
      <c r="J24" s="75"/>
      <c r="K24" s="75"/>
      <c r="L24" s="75"/>
      <c r="M24" s="75"/>
      <c r="N24" s="75"/>
      <c r="O24" s="75"/>
      <c r="P24" s="75"/>
      <c r="Q24" s="93"/>
      <c r="R24" s="75"/>
      <c r="S24" s="53"/>
      <c r="T24" s="53"/>
      <c r="U24" s="53"/>
    </row>
    <row r="25" spans="3:21" ht="15">
      <c r="C25" s="49"/>
      <c r="D25" s="5"/>
      <c r="E25" s="68"/>
      <c r="F25" s="5"/>
      <c r="G25" s="27"/>
      <c r="H25" s="27"/>
      <c r="I25" s="75"/>
      <c r="J25" s="75"/>
      <c r="K25" s="75"/>
      <c r="L25" s="75"/>
      <c r="M25" s="75"/>
      <c r="N25" s="75"/>
      <c r="O25" s="75"/>
      <c r="P25" s="75"/>
      <c r="Q25" s="93"/>
      <c r="R25" s="75"/>
      <c r="S25" s="54"/>
      <c r="T25" s="54"/>
      <c r="U25" s="54"/>
    </row>
    <row r="26" spans="2:21" ht="15.75">
      <c r="B26" s="30" t="s">
        <v>11</v>
      </c>
      <c r="C26" s="132" t="s">
        <v>12</v>
      </c>
      <c r="D26" s="132"/>
      <c r="E26" s="132" t="s">
        <v>10</v>
      </c>
      <c r="F26" s="132"/>
      <c r="G26" s="27"/>
      <c r="H26" s="27"/>
      <c r="I26" s="75"/>
      <c r="J26" s="75"/>
      <c r="K26" s="75"/>
      <c r="L26" s="75"/>
      <c r="M26" s="75"/>
      <c r="N26" s="75"/>
      <c r="O26" s="75"/>
      <c r="P26" s="75"/>
      <c r="Q26" s="40"/>
      <c r="R26" s="75"/>
      <c r="S26" s="54"/>
      <c r="T26" s="54"/>
      <c r="U26" s="54"/>
    </row>
    <row r="27" spans="2:18" s="6" customFormat="1" ht="18" customHeight="1">
      <c r="B27" s="113" t="s">
        <v>89</v>
      </c>
      <c r="C27" s="138">
        <v>0</v>
      </c>
      <c r="D27" s="80">
        <v>0</v>
      </c>
      <c r="E27" s="138">
        <f>C27/D75</f>
        <v>0</v>
      </c>
      <c r="F27" s="109">
        <f>D27/D75</f>
        <v>0</v>
      </c>
      <c r="G27" s="27"/>
      <c r="H27" s="27"/>
      <c r="I27" s="75"/>
      <c r="J27" s="75"/>
      <c r="K27" s="75"/>
      <c r="L27" s="75"/>
      <c r="M27" s="75"/>
      <c r="N27" s="75"/>
      <c r="O27" s="40"/>
      <c r="P27" s="75"/>
      <c r="Q27" s="75"/>
      <c r="R27" s="75"/>
    </row>
    <row r="28" spans="2:18" s="6" customFormat="1" ht="18" customHeight="1">
      <c r="B28" s="113" t="s">
        <v>83</v>
      </c>
      <c r="C28" s="138">
        <v>0</v>
      </c>
      <c r="D28" s="80">
        <v>0</v>
      </c>
      <c r="E28" s="138">
        <f>C28/$D$75</f>
        <v>0</v>
      </c>
      <c r="F28" s="109">
        <f>D28/$D$75</f>
        <v>0</v>
      </c>
      <c r="G28" s="27"/>
      <c r="H28" s="27"/>
      <c r="I28" s="75"/>
      <c r="J28" s="75"/>
      <c r="K28" s="75"/>
      <c r="L28" s="75"/>
      <c r="M28" s="75"/>
      <c r="N28" s="75"/>
      <c r="O28" s="75"/>
      <c r="P28" s="40"/>
      <c r="Q28" s="75"/>
      <c r="R28" s="75"/>
    </row>
    <row r="29" spans="2:18" s="6" customFormat="1" ht="18" customHeight="1">
      <c r="B29" s="113" t="s">
        <v>87</v>
      </c>
      <c r="C29" s="138">
        <v>0</v>
      </c>
      <c r="D29" s="105">
        <v>0</v>
      </c>
      <c r="E29" s="138">
        <f>C29/$D$75</f>
        <v>0</v>
      </c>
      <c r="F29" s="109">
        <f>D29/$D$75</f>
        <v>0</v>
      </c>
      <c r="G29" s="27"/>
      <c r="H29" s="27"/>
      <c r="I29" s="75"/>
      <c r="J29" s="75"/>
      <c r="K29" s="75"/>
      <c r="L29" s="75"/>
      <c r="M29" s="75"/>
      <c r="N29" s="75"/>
      <c r="O29" s="75"/>
      <c r="P29" s="75"/>
      <c r="Q29" s="40"/>
      <c r="R29" s="75"/>
    </row>
    <row r="30" spans="2:18" ht="15.75">
      <c r="B30" s="76"/>
      <c r="C30" s="103"/>
      <c r="E30" s="103"/>
      <c r="F30" s="104"/>
      <c r="G30" s="27"/>
      <c r="H30" s="27"/>
      <c r="I30" s="75"/>
      <c r="J30" s="75"/>
      <c r="K30" s="75"/>
      <c r="L30" s="75"/>
      <c r="M30" s="75"/>
      <c r="N30" s="75"/>
      <c r="O30" s="75"/>
      <c r="P30" s="75"/>
      <c r="Q30" s="75"/>
      <c r="R30" s="40"/>
    </row>
    <row r="31" spans="2:18" ht="15.75">
      <c r="B31" s="30" t="s">
        <v>13</v>
      </c>
      <c r="C31" s="122" t="s">
        <v>5</v>
      </c>
      <c r="D31" s="123"/>
      <c r="E31" s="122" t="s">
        <v>6</v>
      </c>
      <c r="F31" s="123"/>
      <c r="G31" s="27"/>
      <c r="H31" s="27"/>
      <c r="I31" s="6"/>
      <c r="J31" s="75"/>
      <c r="K31" s="75"/>
      <c r="L31" s="75"/>
      <c r="M31" s="75"/>
      <c r="N31" s="75"/>
      <c r="O31" s="93"/>
      <c r="P31" s="75"/>
      <c r="Q31" s="75"/>
      <c r="R31" s="75"/>
    </row>
    <row r="32" spans="2:18" s="6" customFormat="1" ht="15.75">
      <c r="B32" s="81" t="s">
        <v>82</v>
      </c>
      <c r="C32" s="139">
        <v>0</v>
      </c>
      <c r="D32" s="115">
        <v>2.69</v>
      </c>
      <c r="E32" s="139">
        <f aca="true" t="shared" si="2" ref="E32:F34">C32*58.0164</f>
        <v>0</v>
      </c>
      <c r="F32" s="109">
        <f t="shared" si="2"/>
        <v>156.06411599999998</v>
      </c>
      <c r="G32" s="98"/>
      <c r="H32" s="27"/>
      <c r="J32" s="75"/>
      <c r="K32" s="75"/>
      <c r="L32" s="75"/>
      <c r="M32" s="75"/>
      <c r="N32" s="75"/>
      <c r="O32" s="75"/>
      <c r="P32" s="93"/>
      <c r="Q32" s="75"/>
      <c r="R32" s="75"/>
    </row>
    <row r="33" spans="2:18" s="6" customFormat="1" ht="15">
      <c r="B33" s="81" t="s">
        <v>86</v>
      </c>
      <c r="C33" s="139">
        <v>0</v>
      </c>
      <c r="D33" s="115">
        <v>2.696</v>
      </c>
      <c r="E33" s="139">
        <f t="shared" si="2"/>
        <v>0</v>
      </c>
      <c r="F33" s="109">
        <f t="shared" si="2"/>
        <v>156.4122144</v>
      </c>
      <c r="G33" s="27"/>
      <c r="H33" s="27"/>
      <c r="J33" s="75"/>
      <c r="K33" s="75"/>
      <c r="L33" s="75"/>
      <c r="M33" s="75"/>
      <c r="N33" s="75"/>
      <c r="O33" s="75"/>
      <c r="P33" s="75"/>
      <c r="Q33" s="93"/>
      <c r="R33" s="75"/>
    </row>
    <row r="34" spans="2:18" s="6" customFormat="1" ht="15.75">
      <c r="B34" s="28" t="s">
        <v>97</v>
      </c>
      <c r="C34" s="139">
        <v>0</v>
      </c>
      <c r="D34" s="115">
        <v>2.72</v>
      </c>
      <c r="E34" s="139">
        <f t="shared" si="2"/>
        <v>0</v>
      </c>
      <c r="F34" s="109">
        <f t="shared" si="2"/>
        <v>157.804608</v>
      </c>
      <c r="G34" s="27"/>
      <c r="H34" s="27"/>
      <c r="J34" s="75"/>
      <c r="K34" s="75"/>
      <c r="L34" s="75"/>
      <c r="M34" s="75"/>
      <c r="N34" s="75"/>
      <c r="O34" s="75"/>
      <c r="P34" s="74"/>
      <c r="Q34" s="75"/>
      <c r="R34" s="75"/>
    </row>
    <row r="35" spans="2:18" s="6" customFormat="1" ht="15.75">
      <c r="B35" s="28"/>
      <c r="C35" s="72"/>
      <c r="D35" s="7"/>
      <c r="E35" s="72"/>
      <c r="F35" s="7"/>
      <c r="G35" s="27"/>
      <c r="H35" s="27"/>
      <c r="J35" s="75"/>
      <c r="K35" s="75"/>
      <c r="L35" s="75"/>
      <c r="M35" s="75"/>
      <c r="N35" s="75"/>
      <c r="O35" s="75"/>
      <c r="P35" s="75"/>
      <c r="Q35" s="74"/>
      <c r="R35" s="75"/>
    </row>
    <row r="36" spans="2:18" ht="15.75">
      <c r="B36" s="30" t="s">
        <v>14</v>
      </c>
      <c r="C36" s="122" t="s">
        <v>5</v>
      </c>
      <c r="D36" s="123"/>
      <c r="E36" s="122" t="s">
        <v>6</v>
      </c>
      <c r="F36" s="123"/>
      <c r="G36" s="27"/>
      <c r="H36" s="27"/>
      <c r="I36" s="6"/>
      <c r="J36" s="75"/>
      <c r="K36" s="75"/>
      <c r="L36" s="75"/>
      <c r="M36" s="75"/>
      <c r="N36" s="75"/>
      <c r="O36" s="75"/>
      <c r="P36" s="75"/>
      <c r="Q36" s="75"/>
      <c r="R36" s="74"/>
    </row>
    <row r="37" spans="2:17" s="6" customFormat="1" ht="15" customHeight="1">
      <c r="B37" s="81" t="s">
        <v>82</v>
      </c>
      <c r="C37" s="139">
        <v>0</v>
      </c>
      <c r="D37" s="115">
        <v>9.86</v>
      </c>
      <c r="E37" s="139">
        <f aca="true" t="shared" si="3" ref="E37:F39">C37*36.7437</f>
        <v>0</v>
      </c>
      <c r="F37" s="109">
        <f t="shared" si="3"/>
        <v>362.29288199999996</v>
      </c>
      <c r="G37" s="99"/>
      <c r="H37" s="27"/>
      <c r="J37" s="75"/>
      <c r="K37" s="75"/>
      <c r="L37" s="75"/>
      <c r="M37" s="75"/>
      <c r="N37" s="75"/>
      <c r="O37" s="75"/>
      <c r="P37" s="75"/>
      <c r="Q37" s="112"/>
    </row>
    <row r="38" spans="2:13" s="6" customFormat="1" ht="15" customHeight="1">
      <c r="B38" s="81" t="s">
        <v>86</v>
      </c>
      <c r="C38" s="139">
        <v>0</v>
      </c>
      <c r="D38" s="115">
        <v>9.912</v>
      </c>
      <c r="E38" s="139">
        <f t="shared" si="3"/>
        <v>0</v>
      </c>
      <c r="F38" s="109">
        <f t="shared" si="3"/>
        <v>364.2035544</v>
      </c>
      <c r="G38" s="29"/>
      <c r="H38" s="27"/>
      <c r="K38" s="26"/>
      <c r="L38" s="26"/>
      <c r="M38" s="26"/>
    </row>
    <row r="39" spans="2:13" s="6" customFormat="1" ht="15">
      <c r="B39" s="28" t="s">
        <v>97</v>
      </c>
      <c r="C39" s="139">
        <v>0</v>
      </c>
      <c r="D39" s="115">
        <v>9.91</v>
      </c>
      <c r="E39" s="139">
        <f t="shared" si="3"/>
        <v>0</v>
      </c>
      <c r="F39" s="109">
        <f t="shared" si="3"/>
        <v>364.130067</v>
      </c>
      <c r="G39" s="33"/>
      <c r="H39" s="33"/>
      <c r="I39" s="25"/>
      <c r="K39" s="26"/>
      <c r="L39" s="26"/>
      <c r="M39" s="26"/>
    </row>
    <row r="40" spans="2:13" ht="15">
      <c r="B40" s="28"/>
      <c r="C40" s="72"/>
      <c r="D40" s="5"/>
      <c r="E40" s="72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22" t="s">
        <v>16</v>
      </c>
      <c r="D41" s="123"/>
      <c r="E41" s="122" t="s">
        <v>6</v>
      </c>
      <c r="F41" s="123"/>
      <c r="G41" s="33"/>
      <c r="H41" s="33"/>
      <c r="I41" s="25"/>
      <c r="J41" s="6"/>
    </row>
    <row r="42" spans="2:13" s="25" customFormat="1" ht="15.75" thickBot="1">
      <c r="B42" s="81" t="s">
        <v>82</v>
      </c>
      <c r="C42" s="138">
        <v>0</v>
      </c>
      <c r="D42" s="116">
        <v>327.3</v>
      </c>
      <c r="E42" s="138">
        <f aca="true" t="shared" si="4" ref="E42:F44">C42*1.1023</f>
        <v>0</v>
      </c>
      <c r="F42" s="116">
        <f t="shared" si="4"/>
        <v>360.78279000000003</v>
      </c>
      <c r="G42" s="29"/>
      <c r="H42" s="27"/>
      <c r="K42" s="6"/>
      <c r="L42" s="6"/>
      <c r="M42" s="6"/>
    </row>
    <row r="43" spans="2:19" s="25" customFormat="1" ht="15.75" thickBot="1">
      <c r="B43" s="81" t="s">
        <v>86</v>
      </c>
      <c r="C43" s="138">
        <v>0</v>
      </c>
      <c r="D43" s="116">
        <v>326.5</v>
      </c>
      <c r="E43" s="138">
        <f t="shared" si="4"/>
        <v>0</v>
      </c>
      <c r="F43" s="116">
        <f t="shared" si="4"/>
        <v>359.90095</v>
      </c>
      <c r="G43" s="34"/>
      <c r="H43" s="34"/>
      <c r="I43" s="26"/>
      <c r="J43" s="6"/>
      <c r="K43" s="6"/>
      <c r="L43" s="55"/>
      <c r="M43" s="57"/>
      <c r="N43" s="57"/>
      <c r="O43" s="57"/>
      <c r="P43" s="57"/>
      <c r="Q43" s="57"/>
      <c r="R43" s="57"/>
      <c r="S43" s="58"/>
    </row>
    <row r="44" spans="2:19" ht="15.75" thickBot="1">
      <c r="B44" s="28" t="s">
        <v>97</v>
      </c>
      <c r="C44" s="138">
        <v>0</v>
      </c>
      <c r="D44" s="116">
        <v>325.2</v>
      </c>
      <c r="E44" s="138">
        <f t="shared" si="4"/>
        <v>0</v>
      </c>
      <c r="F44" s="116">
        <f t="shared" si="4"/>
        <v>358.46796</v>
      </c>
      <c r="G44" s="34"/>
      <c r="H44" s="34"/>
      <c r="I44" s="26"/>
      <c r="J44" s="6"/>
      <c r="L44" s="56"/>
      <c r="M44" s="59"/>
      <c r="N44" s="60"/>
      <c r="O44" s="60"/>
      <c r="P44" s="60"/>
      <c r="Q44" s="60"/>
      <c r="R44" s="60"/>
      <c r="S44" s="61"/>
    </row>
    <row r="45" spans="2:19" ht="15.75" thickBot="1">
      <c r="B45" s="81"/>
      <c r="C45" s="103"/>
      <c r="D45" s="102"/>
      <c r="E45" s="103"/>
      <c r="F45" s="102"/>
      <c r="G45" s="34"/>
      <c r="H45" s="34"/>
      <c r="I45" s="26"/>
      <c r="J45" s="6"/>
      <c r="L45" s="56"/>
      <c r="M45" s="59"/>
      <c r="N45" s="60"/>
      <c r="O45" s="60"/>
      <c r="P45" s="60"/>
      <c r="Q45" s="60"/>
      <c r="R45" s="60"/>
      <c r="S45" s="61"/>
    </row>
    <row r="46" spans="2:19" ht="15.75" thickBot="1">
      <c r="B46" s="30" t="s">
        <v>17</v>
      </c>
      <c r="C46" s="122" t="s">
        <v>18</v>
      </c>
      <c r="D46" s="123"/>
      <c r="E46" s="122" t="s">
        <v>19</v>
      </c>
      <c r="F46" s="123"/>
      <c r="G46" s="34"/>
      <c r="H46" s="34"/>
      <c r="I46" s="26"/>
      <c r="L46" s="56"/>
      <c r="M46" s="60"/>
      <c r="N46" s="59"/>
      <c r="O46" s="60"/>
      <c r="P46" s="60"/>
      <c r="Q46" s="60"/>
      <c r="R46" s="60"/>
      <c r="S46" s="61"/>
    </row>
    <row r="47" spans="2:21" s="26" customFormat="1" ht="15.75">
      <c r="B47" s="81" t="s">
        <v>82</v>
      </c>
      <c r="C47" s="138">
        <v>0</v>
      </c>
      <c r="D47" s="109">
        <v>31.04</v>
      </c>
      <c r="E47" s="138">
        <f aca="true" t="shared" si="5" ref="E47:F49">C47/454*1000</f>
        <v>0</v>
      </c>
      <c r="F47" s="109">
        <f t="shared" si="5"/>
        <v>68.37004405286343</v>
      </c>
      <c r="G47" s="29"/>
      <c r="H47" s="27"/>
      <c r="J47" s="6"/>
      <c r="K47" s="40"/>
      <c r="L47" s="51"/>
      <c r="M47" s="51"/>
      <c r="N47" s="69"/>
      <c r="O47" s="70"/>
      <c r="P47" s="70"/>
      <c r="Q47" s="70"/>
      <c r="R47" s="70"/>
      <c r="S47" s="70"/>
      <c r="T47" s="70"/>
      <c r="U47" s="70"/>
    </row>
    <row r="48" spans="2:21" s="26" customFormat="1" ht="15">
      <c r="B48" s="81" t="s">
        <v>86</v>
      </c>
      <c r="C48" s="138">
        <v>0</v>
      </c>
      <c r="D48" s="109">
        <v>31.24</v>
      </c>
      <c r="E48" s="138">
        <f t="shared" si="5"/>
        <v>0</v>
      </c>
      <c r="F48" s="109">
        <f t="shared" si="5"/>
        <v>68.81057268722466</v>
      </c>
      <c r="G48" s="27"/>
      <c r="H48" s="27"/>
      <c r="I48" s="6"/>
      <c r="J48" s="93"/>
      <c r="K48" s="75"/>
      <c r="L48" s="75"/>
      <c r="M48" s="75"/>
      <c r="N48" s="75"/>
      <c r="O48" s="75"/>
      <c r="P48" s="75"/>
      <c r="Q48" s="75"/>
      <c r="R48" s="70"/>
      <c r="S48" s="70"/>
      <c r="T48" s="70"/>
      <c r="U48" s="70"/>
    </row>
    <row r="49" spans="2:21" ht="15.75">
      <c r="B49" s="28" t="s">
        <v>97</v>
      </c>
      <c r="C49" s="138">
        <v>0</v>
      </c>
      <c r="D49" s="109">
        <v>31.31</v>
      </c>
      <c r="E49" s="138">
        <f t="shared" si="5"/>
        <v>0</v>
      </c>
      <c r="F49" s="109">
        <f t="shared" si="5"/>
        <v>68.9647577092511</v>
      </c>
      <c r="G49" s="27"/>
      <c r="H49" s="27"/>
      <c r="I49" s="6"/>
      <c r="J49" s="75"/>
      <c r="K49" s="93"/>
      <c r="L49" s="75"/>
      <c r="M49" s="75"/>
      <c r="N49" s="75"/>
      <c r="O49" s="75"/>
      <c r="P49" s="75"/>
      <c r="Q49" s="75"/>
      <c r="R49" s="94"/>
      <c r="S49" s="70"/>
      <c r="T49" s="70"/>
      <c r="U49" s="70"/>
    </row>
    <row r="50" spans="2:21" ht="15.75" thickBot="1">
      <c r="B50" s="28"/>
      <c r="C50" s="103"/>
      <c r="D50" s="105"/>
      <c r="E50" s="103"/>
      <c r="F50" s="102"/>
      <c r="G50" s="27"/>
      <c r="H50" s="27"/>
      <c r="I50" s="6"/>
      <c r="J50" s="75"/>
      <c r="K50" s="75"/>
      <c r="L50" s="93"/>
      <c r="M50" s="75"/>
      <c r="N50" s="75"/>
      <c r="O50" s="75"/>
      <c r="P50" s="75"/>
      <c r="Q50" s="75"/>
      <c r="R50" s="75"/>
      <c r="S50" s="70"/>
      <c r="T50" s="70"/>
      <c r="U50" s="70"/>
    </row>
    <row r="51" spans="2:21" ht="16.5" thickBot="1">
      <c r="B51" s="30" t="s">
        <v>20</v>
      </c>
      <c r="C51" s="122" t="s">
        <v>21</v>
      </c>
      <c r="D51" s="123"/>
      <c r="E51" s="122" t="s">
        <v>6</v>
      </c>
      <c r="F51" s="123"/>
      <c r="G51" s="27"/>
      <c r="H51" s="27"/>
      <c r="I51" s="6"/>
      <c r="J51" s="75"/>
      <c r="K51" s="75"/>
      <c r="L51" s="75"/>
      <c r="M51" s="93"/>
      <c r="N51" s="75"/>
      <c r="O51" s="75"/>
      <c r="P51" s="75"/>
      <c r="Q51" s="75"/>
      <c r="R51" s="75"/>
      <c r="S51" s="78"/>
      <c r="T51" s="78"/>
      <c r="U51" s="79"/>
    </row>
    <row r="52" spans="2:24" s="6" customFormat="1" ht="15.75">
      <c r="B52" s="81" t="s">
        <v>82</v>
      </c>
      <c r="C52" s="119">
        <v>0</v>
      </c>
      <c r="D52" s="115">
        <v>10.865</v>
      </c>
      <c r="E52" s="119">
        <f aca="true" t="shared" si="6" ref="E52:F54">C52*22.0462</f>
        <v>0</v>
      </c>
      <c r="F52" s="109">
        <f t="shared" si="6"/>
        <v>239.531963</v>
      </c>
      <c r="G52" s="29"/>
      <c r="H52" s="27"/>
      <c r="I52" s="93"/>
      <c r="J52" s="75"/>
      <c r="K52" s="75"/>
      <c r="L52" s="75"/>
      <c r="M52" s="75"/>
      <c r="N52" s="93"/>
      <c r="O52" s="75"/>
      <c r="P52" s="75"/>
      <c r="Q52" s="75"/>
      <c r="R52" s="75"/>
      <c r="S52" s="75"/>
      <c r="T52" s="75"/>
      <c r="U52" s="75"/>
      <c r="V52" s="75"/>
      <c r="W52" s="75"/>
      <c r="X52" s="75"/>
    </row>
    <row r="53" spans="2:24" s="6" customFormat="1" ht="15.75">
      <c r="B53" s="81" t="s">
        <v>86</v>
      </c>
      <c r="C53" s="119">
        <v>0</v>
      </c>
      <c r="D53" s="115">
        <v>11.095</v>
      </c>
      <c r="E53" s="119">
        <f t="shared" si="6"/>
        <v>0</v>
      </c>
      <c r="F53" s="109">
        <f t="shared" si="6"/>
        <v>244.602589</v>
      </c>
      <c r="G53" s="27"/>
      <c r="H53" s="27"/>
      <c r="I53" s="94"/>
      <c r="J53" s="75"/>
      <c r="K53" s="75"/>
      <c r="L53" s="75"/>
      <c r="M53" s="75"/>
      <c r="N53" s="75"/>
      <c r="O53" s="93"/>
      <c r="P53" s="75"/>
      <c r="Q53" s="75"/>
      <c r="R53" s="75"/>
      <c r="S53" s="82"/>
      <c r="T53" s="82"/>
      <c r="U53" s="82"/>
      <c r="V53" s="82"/>
      <c r="W53" s="75"/>
      <c r="X53" s="75"/>
    </row>
    <row r="54" spans="2:24" ht="15.75">
      <c r="B54" s="28" t="s">
        <v>97</v>
      </c>
      <c r="C54" s="119">
        <v>0</v>
      </c>
      <c r="D54" s="115">
        <v>11.235</v>
      </c>
      <c r="E54" s="119">
        <f t="shared" si="6"/>
        <v>0</v>
      </c>
      <c r="F54" s="109">
        <f t="shared" si="6"/>
        <v>247.68905699999996</v>
      </c>
      <c r="G54" s="27"/>
      <c r="H54" s="27"/>
      <c r="I54" s="94"/>
      <c r="J54" s="75"/>
      <c r="K54" s="75"/>
      <c r="L54" s="75"/>
      <c r="M54" s="75"/>
      <c r="N54" s="75"/>
      <c r="O54" s="75"/>
      <c r="P54" s="93"/>
      <c r="Q54" s="75"/>
      <c r="R54" s="75"/>
      <c r="S54" s="87"/>
      <c r="T54" s="87"/>
      <c r="U54" s="87"/>
      <c r="V54" s="82"/>
      <c r="W54" s="75"/>
      <c r="X54" s="75"/>
    </row>
    <row r="55" spans="2:24" ht="15.75">
      <c r="B55" s="81"/>
      <c r="C55" s="106"/>
      <c r="D55" s="107"/>
      <c r="E55" s="106"/>
      <c r="F55" s="107"/>
      <c r="G55" s="27"/>
      <c r="H55" s="27"/>
      <c r="I55" s="94"/>
      <c r="J55" s="75"/>
      <c r="K55" s="75"/>
      <c r="L55" s="75"/>
      <c r="M55" s="75"/>
      <c r="N55" s="75"/>
      <c r="O55" s="75"/>
      <c r="P55" s="75"/>
      <c r="Q55" s="93"/>
      <c r="R55" s="75"/>
      <c r="S55" s="87"/>
      <c r="T55" s="87"/>
      <c r="U55" s="87"/>
      <c r="V55" s="82"/>
      <c r="W55" s="75"/>
      <c r="X55" s="75"/>
    </row>
    <row r="56" spans="2:25" ht="15.75" customHeight="1">
      <c r="B56" s="30" t="s">
        <v>22</v>
      </c>
      <c r="C56" s="122" t="s">
        <v>23</v>
      </c>
      <c r="D56" s="123"/>
      <c r="E56" s="122" t="s">
        <v>24</v>
      </c>
      <c r="F56" s="123"/>
      <c r="H56" s="27"/>
      <c r="I56" s="93"/>
      <c r="J56" s="75"/>
      <c r="K56" s="75"/>
      <c r="L56" s="75"/>
      <c r="M56" s="93"/>
      <c r="N56" s="75"/>
      <c r="O56" s="75"/>
      <c r="P56" s="75"/>
      <c r="Q56" s="75"/>
      <c r="R56" s="75"/>
      <c r="S56" s="87"/>
      <c r="T56" s="87"/>
      <c r="U56" s="87"/>
      <c r="V56" s="82"/>
      <c r="W56" s="75"/>
      <c r="X56" s="75"/>
      <c r="Y56" s="54"/>
    </row>
    <row r="57" spans="2:25" s="6" customFormat="1" ht="15.75" customHeight="1">
      <c r="B57" s="28" t="s">
        <v>88</v>
      </c>
      <c r="C57" s="119">
        <v>0.008</v>
      </c>
      <c r="D57" s="115">
        <v>1.563</v>
      </c>
      <c r="E57" s="119">
        <v>0</v>
      </c>
      <c r="F57" s="109">
        <f aca="true" t="shared" si="7" ref="E57:F59">D57/3.785</f>
        <v>0.4129458388375165</v>
      </c>
      <c r="G57" s="29"/>
      <c r="H57" s="27"/>
      <c r="I57" s="93"/>
      <c r="J57" s="75"/>
      <c r="K57" s="75"/>
      <c r="L57" s="75"/>
      <c r="M57" s="75"/>
      <c r="N57" s="93"/>
      <c r="O57" s="75"/>
      <c r="P57" s="75"/>
      <c r="Q57" s="75"/>
      <c r="R57" s="75"/>
      <c r="S57" s="87"/>
      <c r="T57" s="87"/>
      <c r="U57" s="87"/>
      <c r="V57" s="82"/>
      <c r="W57" s="75"/>
      <c r="X57" s="75"/>
      <c r="Y57" s="53"/>
    </row>
    <row r="58" spans="2:25" s="6" customFormat="1" ht="16.5" customHeight="1">
      <c r="B58" s="81" t="s">
        <v>85</v>
      </c>
      <c r="C58" s="119">
        <v>0.002</v>
      </c>
      <c r="D58" s="115">
        <v>1.573</v>
      </c>
      <c r="E58" s="119">
        <v>0</v>
      </c>
      <c r="F58" s="109">
        <f t="shared" si="7"/>
        <v>0.41558784676354027</v>
      </c>
      <c r="G58" s="27"/>
      <c r="H58" s="27"/>
      <c r="I58" s="94"/>
      <c r="J58" s="75"/>
      <c r="K58" s="75"/>
      <c r="L58" s="75"/>
      <c r="M58" s="75"/>
      <c r="N58" s="75"/>
      <c r="O58" s="93"/>
      <c r="P58" s="75"/>
      <c r="Q58" s="75"/>
      <c r="R58" s="75"/>
      <c r="S58" s="87"/>
      <c r="T58" s="87"/>
      <c r="U58" s="87"/>
      <c r="V58" s="85"/>
      <c r="W58" s="75"/>
      <c r="X58" s="75"/>
      <c r="Y58" s="53"/>
    </row>
    <row r="59" spans="2:25" s="6" customFormat="1" ht="16.5" customHeight="1">
      <c r="B59" s="28" t="s">
        <v>92</v>
      </c>
      <c r="C59" s="119">
        <v>0.001</v>
      </c>
      <c r="D59" s="115">
        <v>1.563</v>
      </c>
      <c r="E59" s="119">
        <f t="shared" si="7"/>
        <v>0.0002642007926023778</v>
      </c>
      <c r="F59" s="109">
        <f t="shared" si="7"/>
        <v>0.4129458388375165</v>
      </c>
      <c r="G59" s="27"/>
      <c r="H59" s="27"/>
      <c r="I59" s="94"/>
      <c r="J59" s="75"/>
      <c r="K59" s="75"/>
      <c r="L59" s="75"/>
      <c r="M59" s="75"/>
      <c r="N59" s="75"/>
      <c r="O59" s="75"/>
      <c r="P59" s="93"/>
      <c r="Q59" s="75"/>
      <c r="R59" s="75"/>
      <c r="S59" s="87"/>
      <c r="T59" s="87"/>
      <c r="U59" s="87"/>
      <c r="V59" s="85"/>
      <c r="W59" s="75"/>
      <c r="X59" s="75"/>
      <c r="Y59" s="53"/>
    </row>
    <row r="60" spans="2:25" ht="15.75">
      <c r="B60" s="28"/>
      <c r="C60" s="71"/>
      <c r="D60" s="111"/>
      <c r="E60" s="15"/>
      <c r="F60" s="5"/>
      <c r="G60" s="27"/>
      <c r="H60" s="27"/>
      <c r="I60" s="94"/>
      <c r="J60" s="75"/>
      <c r="K60" s="75"/>
      <c r="L60" s="75"/>
      <c r="M60" s="75"/>
      <c r="N60" s="75"/>
      <c r="O60" s="75"/>
      <c r="P60" s="75"/>
      <c r="Q60" s="93"/>
      <c r="R60" s="93"/>
      <c r="S60" s="94"/>
      <c r="U60" s="87"/>
      <c r="V60" s="82"/>
      <c r="W60" s="74"/>
      <c r="X60" s="75"/>
      <c r="Y60" s="54"/>
    </row>
    <row r="61" spans="2:25" ht="15.75" customHeight="1">
      <c r="B61" s="30" t="s">
        <v>25</v>
      </c>
      <c r="C61" s="122" t="s">
        <v>26</v>
      </c>
      <c r="D61" s="123"/>
      <c r="E61" s="122" t="s">
        <v>27</v>
      </c>
      <c r="F61" s="123"/>
      <c r="G61" s="35"/>
      <c r="H61" s="27"/>
      <c r="I61" s="94"/>
      <c r="J61" s="75"/>
      <c r="K61" s="75"/>
      <c r="L61" s="75"/>
      <c r="M61" s="75"/>
      <c r="N61" s="75"/>
      <c r="O61" s="40"/>
      <c r="P61" s="75"/>
      <c r="Q61" s="75"/>
      <c r="R61" s="75"/>
      <c r="S61" s="75"/>
      <c r="U61" s="87"/>
      <c r="V61" s="82"/>
      <c r="W61" s="75"/>
      <c r="X61" s="74"/>
      <c r="Y61" s="54"/>
    </row>
    <row r="62" spans="2:25" s="6" customFormat="1" ht="15.75">
      <c r="B62" s="28" t="s">
        <v>88</v>
      </c>
      <c r="C62" s="119">
        <v>0</v>
      </c>
      <c r="D62" s="117">
        <v>1.006</v>
      </c>
      <c r="E62" s="119">
        <f>C62/454*100</f>
        <v>0</v>
      </c>
      <c r="F62" s="118">
        <f>D62/454*1000</f>
        <v>2.2158590308370045</v>
      </c>
      <c r="G62" s="27"/>
      <c r="H62" s="27"/>
      <c r="I62" s="94"/>
      <c r="J62" s="75"/>
      <c r="K62" s="75"/>
      <c r="L62" s="75"/>
      <c r="M62" s="75"/>
      <c r="N62" s="75"/>
      <c r="O62" s="75"/>
      <c r="P62" s="40"/>
      <c r="Q62" s="75"/>
      <c r="R62" s="75"/>
      <c r="S62" s="75"/>
      <c r="T62" s="75"/>
      <c r="U62" s="87"/>
      <c r="V62" s="82"/>
      <c r="W62" s="82"/>
      <c r="X62" s="82"/>
      <c r="Y62" s="53"/>
    </row>
    <row r="63" spans="2:25" s="6" customFormat="1" ht="16.5" customHeight="1">
      <c r="B63" s="28" t="s">
        <v>93</v>
      </c>
      <c r="C63" s="119">
        <v>0</v>
      </c>
      <c r="D63" s="117">
        <v>1.01825</v>
      </c>
      <c r="E63" s="119">
        <f>C63/454*100</f>
        <v>0</v>
      </c>
      <c r="F63" s="118">
        <f>D63/454*1000</f>
        <v>2.2428414096916303</v>
      </c>
      <c r="G63" s="27"/>
      <c r="H63" s="27"/>
      <c r="I63" s="94"/>
      <c r="J63" s="75"/>
      <c r="K63" s="75"/>
      <c r="L63" s="75"/>
      <c r="M63" s="75"/>
      <c r="N63" s="75"/>
      <c r="O63" s="75"/>
      <c r="P63" s="75"/>
      <c r="Q63" s="40"/>
      <c r="R63" s="75"/>
      <c r="S63" s="75"/>
      <c r="T63" s="75"/>
      <c r="U63" s="87"/>
      <c r="V63" s="82"/>
      <c r="W63" s="82"/>
      <c r="X63" s="82"/>
      <c r="Y63" s="53"/>
    </row>
    <row r="64" spans="2:25" s="6" customFormat="1" ht="15.75">
      <c r="B64" s="28" t="s">
        <v>86</v>
      </c>
      <c r="C64" s="119">
        <v>0</v>
      </c>
      <c r="D64" s="117">
        <v>1.0575</v>
      </c>
      <c r="E64" s="119">
        <f>C64/454*100</f>
        <v>0</v>
      </c>
      <c r="F64" s="118">
        <f>D64/454*1000</f>
        <v>2.329295154185022</v>
      </c>
      <c r="G64" s="29"/>
      <c r="H64" s="27"/>
      <c r="I64" s="94"/>
      <c r="J64" s="75"/>
      <c r="K64" s="75"/>
      <c r="L64" s="75"/>
      <c r="M64" s="75"/>
      <c r="N64" s="93"/>
      <c r="O64" s="75"/>
      <c r="P64" s="75"/>
      <c r="Q64" s="75"/>
      <c r="R64" s="75"/>
      <c r="S64" s="75"/>
      <c r="T64" s="75"/>
      <c r="U64" s="87"/>
      <c r="V64" s="85"/>
      <c r="W64" s="75"/>
      <c r="X64" s="82"/>
      <c r="Y64" s="53"/>
    </row>
    <row r="65" spans="2:25" s="6" customFormat="1" ht="15.75" customHeight="1">
      <c r="B65" s="77"/>
      <c r="C65" s="15"/>
      <c r="D65" s="14"/>
      <c r="E65" s="89"/>
      <c r="F65" s="14"/>
      <c r="G65" s="27"/>
      <c r="H65" s="27"/>
      <c r="I65" s="94"/>
      <c r="J65" s="75"/>
      <c r="K65" s="75"/>
      <c r="L65" s="75"/>
      <c r="M65" s="75"/>
      <c r="N65" s="75"/>
      <c r="O65" s="93"/>
      <c r="P65" s="75"/>
      <c r="Q65" s="75"/>
      <c r="R65" s="75"/>
      <c r="S65" s="75"/>
      <c r="T65" s="75"/>
      <c r="U65" s="87"/>
      <c r="V65" s="82"/>
      <c r="W65" s="75"/>
      <c r="X65" s="82"/>
      <c r="Y65" s="53"/>
    </row>
    <row r="66" spans="2:25" ht="15.75">
      <c r="B66" s="30" t="s">
        <v>28</v>
      </c>
      <c r="C66" s="124" t="s">
        <v>26</v>
      </c>
      <c r="D66" s="124"/>
      <c r="E66" s="122" t="s">
        <v>29</v>
      </c>
      <c r="F66" s="123"/>
      <c r="G66" s="27"/>
      <c r="H66" s="27"/>
      <c r="I66" s="94"/>
      <c r="J66" s="75"/>
      <c r="K66" s="75"/>
      <c r="L66" s="75"/>
      <c r="M66" s="75"/>
      <c r="N66" s="75"/>
      <c r="O66" s="75"/>
      <c r="P66" s="93"/>
      <c r="Q66" s="75"/>
      <c r="R66" s="75"/>
      <c r="S66" s="75"/>
      <c r="T66" s="75"/>
      <c r="U66" s="87"/>
      <c r="V66" s="82"/>
      <c r="W66" s="75"/>
      <c r="X66" s="82"/>
      <c r="Y66" s="54"/>
    </row>
    <row r="67" spans="2:24" s="6" customFormat="1" ht="15.75">
      <c r="B67" s="28" t="s">
        <v>94</v>
      </c>
      <c r="C67" s="139">
        <v>0</v>
      </c>
      <c r="D67" s="114">
        <v>0.1274</v>
      </c>
      <c r="E67" s="139">
        <f>C67/454*1000000</f>
        <v>0</v>
      </c>
      <c r="F67" s="109">
        <f>D67/454*1000000</f>
        <v>280.61674008810576</v>
      </c>
      <c r="G67" s="29"/>
      <c r="H67" s="27"/>
      <c r="I67" s="100"/>
      <c r="J67" s="75"/>
      <c r="K67" s="75"/>
      <c r="L67" s="75"/>
      <c r="M67" s="75"/>
      <c r="N67" s="93"/>
      <c r="O67" s="75"/>
      <c r="P67" s="75"/>
      <c r="Q67" s="75"/>
      <c r="R67" s="75"/>
      <c r="S67" s="86"/>
      <c r="T67" s="87"/>
      <c r="U67" s="87"/>
      <c r="V67" s="82"/>
      <c r="W67" s="74"/>
      <c r="X67" s="75"/>
    </row>
    <row r="68" spans="2:24" s="6" customFormat="1" ht="15.75">
      <c r="B68" s="28" t="s">
        <v>95</v>
      </c>
      <c r="C68" s="139">
        <v>0</v>
      </c>
      <c r="D68" s="114">
        <v>0.128</v>
      </c>
      <c r="E68" s="139">
        <f>C68/454*1000000</f>
        <v>0</v>
      </c>
      <c r="F68" s="109">
        <f>D68/454*1000000</f>
        <v>281.9383259911894</v>
      </c>
      <c r="G68" s="36"/>
      <c r="H68" s="36"/>
      <c r="I68" s="23"/>
      <c r="J68" s="75"/>
      <c r="K68" s="75"/>
      <c r="L68" s="75"/>
      <c r="M68" s="75"/>
      <c r="N68" s="75"/>
      <c r="O68" s="93"/>
      <c r="P68" s="75"/>
      <c r="Q68" s="75"/>
      <c r="R68" s="75"/>
      <c r="S68" s="87"/>
      <c r="T68" s="86"/>
      <c r="U68" s="87"/>
      <c r="V68" s="82"/>
      <c r="W68" s="75"/>
      <c r="X68" s="74"/>
    </row>
    <row r="69" spans="2:24" s="6" customFormat="1" ht="15.75" thickBot="1">
      <c r="B69" s="28"/>
      <c r="C69" s="84"/>
      <c r="D69" s="14"/>
      <c r="E69" s="84"/>
      <c r="F69" s="14"/>
      <c r="G69" s="27"/>
      <c r="H69" s="27"/>
      <c r="J69" s="75"/>
      <c r="K69" s="75"/>
      <c r="L69" s="75"/>
      <c r="M69" s="75"/>
      <c r="N69" s="75"/>
      <c r="O69" s="75"/>
      <c r="P69" s="93"/>
      <c r="Q69" s="75"/>
      <c r="R69" s="75"/>
      <c r="S69" s="87"/>
      <c r="T69" s="87"/>
      <c r="U69" s="86"/>
      <c r="V69" s="88"/>
      <c r="W69" s="51"/>
      <c r="X69" s="61"/>
    </row>
    <row r="70" spans="2:24" s="6" customFormat="1" ht="15.75" customHeight="1" thickBot="1">
      <c r="B70" s="16"/>
      <c r="C70" s="24"/>
      <c r="D70" s="17"/>
      <c r="E70" s="17"/>
      <c r="F70" s="17"/>
      <c r="J70" s="75"/>
      <c r="K70" s="75"/>
      <c r="L70" s="75"/>
      <c r="M70" s="75"/>
      <c r="N70" s="75"/>
      <c r="O70" s="75"/>
      <c r="P70" s="75"/>
      <c r="Q70" s="93"/>
      <c r="R70" s="75"/>
      <c r="S70" s="86"/>
      <c r="T70" s="87"/>
      <c r="U70" s="85"/>
      <c r="V70" s="90"/>
      <c r="W70" s="51"/>
      <c r="X70" s="61"/>
    </row>
    <row r="71" spans="2:24" s="6" customFormat="1" ht="15.75" customHeight="1" thickBot="1">
      <c r="B71" s="16"/>
      <c r="C71" s="24"/>
      <c r="D71" s="17"/>
      <c r="E71" s="17"/>
      <c r="F71" s="17"/>
      <c r="J71" s="94"/>
      <c r="K71" s="75"/>
      <c r="L71" s="75"/>
      <c r="M71" s="75"/>
      <c r="N71" s="75"/>
      <c r="O71" s="75"/>
      <c r="P71" s="75"/>
      <c r="Q71" s="75"/>
      <c r="R71" s="74"/>
      <c r="S71" s="87"/>
      <c r="T71" s="86"/>
      <c r="U71" s="88"/>
      <c r="V71" s="91"/>
      <c r="W71" s="51"/>
      <c r="X71" s="61"/>
    </row>
    <row r="72" spans="2:24" s="6" customFormat="1" ht="15.75" customHeight="1" thickBot="1">
      <c r="B72" s="21" t="s">
        <v>30</v>
      </c>
      <c r="C72" s="24"/>
      <c r="D72" s="17"/>
      <c r="E72" s="17"/>
      <c r="F72" s="17"/>
      <c r="J72" s="100"/>
      <c r="K72"/>
      <c r="L72"/>
      <c r="M72"/>
      <c r="N72"/>
      <c r="O72"/>
      <c r="P72"/>
      <c r="Q72"/>
      <c r="R72"/>
      <c r="S72" s="83"/>
      <c r="T72" s="92"/>
      <c r="U72" s="88"/>
      <c r="V72" s="66"/>
      <c r="W72" s="51"/>
      <c r="X72" s="61"/>
    </row>
    <row r="73" spans="2:24" s="6" customFormat="1" ht="16.5" customHeight="1" thickBot="1">
      <c r="B73" s="18"/>
      <c r="C73" s="18"/>
      <c r="D73" s="50" t="s">
        <v>31</v>
      </c>
      <c r="E73" s="50" t="s">
        <v>32</v>
      </c>
      <c r="F73" s="50" t="s">
        <v>33</v>
      </c>
      <c r="G73" s="50" t="s">
        <v>34</v>
      </c>
      <c r="H73" s="50" t="s">
        <v>35</v>
      </c>
      <c r="I73" s="50" t="s">
        <v>36</v>
      </c>
      <c r="J73" s="50" t="s">
        <v>37</v>
      </c>
      <c r="K73" s="50" t="s">
        <v>38</v>
      </c>
      <c r="L73" s="56"/>
      <c r="M73" s="51"/>
      <c r="N73" s="65"/>
      <c r="O73" s="65"/>
      <c r="P73" s="65"/>
      <c r="Q73" s="65"/>
      <c r="R73" s="65"/>
      <c r="S73" s="64"/>
      <c r="T73" s="65"/>
      <c r="U73" s="65"/>
      <c r="V73" s="66"/>
      <c r="W73" s="51"/>
      <c r="X73" s="61"/>
    </row>
    <row r="74" spans="2:24" s="6" customFormat="1" ht="12.75" customHeight="1" thickBot="1">
      <c r="B74" s="20"/>
      <c r="C74" s="20" t="s">
        <v>39</v>
      </c>
      <c r="D74" s="95" t="s">
        <v>81</v>
      </c>
      <c r="E74" s="96">
        <v>1.0975</v>
      </c>
      <c r="F74" s="96">
        <v>0.0084</v>
      </c>
      <c r="G74" s="96">
        <v>1.492</v>
      </c>
      <c r="H74" s="96">
        <v>1.0492</v>
      </c>
      <c r="I74" s="96">
        <v>0.8024</v>
      </c>
      <c r="J74" s="96">
        <v>0.764</v>
      </c>
      <c r="K74" s="96">
        <v>0.129</v>
      </c>
      <c r="L74" s="51"/>
      <c r="M74" s="51"/>
      <c r="N74" s="65"/>
      <c r="O74" s="65"/>
      <c r="P74" s="65"/>
      <c r="Q74" s="65"/>
      <c r="R74" s="65"/>
      <c r="S74" s="65"/>
      <c r="T74" s="64"/>
      <c r="U74" s="65"/>
      <c r="V74" s="67"/>
      <c r="W74" s="51"/>
      <c r="X74" s="63"/>
    </row>
    <row r="75" spans="2:23" s="6" customFormat="1" ht="16.5" customHeight="1">
      <c r="B75" s="19"/>
      <c r="C75" s="19" t="s">
        <v>40</v>
      </c>
      <c r="D75" s="97">
        <v>0.9112</v>
      </c>
      <c r="E75" s="97" t="s">
        <v>81</v>
      </c>
      <c r="F75" s="97">
        <v>0.0077</v>
      </c>
      <c r="G75" s="97">
        <v>1.3595</v>
      </c>
      <c r="H75" s="97">
        <v>0.956</v>
      </c>
      <c r="I75" s="97">
        <v>0.7312</v>
      </c>
      <c r="J75" s="97">
        <v>0.6961</v>
      </c>
      <c r="K75" s="97">
        <v>0.1175</v>
      </c>
      <c r="L75" s="40"/>
      <c r="M75" s="51"/>
      <c r="N75" s="65"/>
      <c r="O75" s="65"/>
      <c r="P75" s="65"/>
      <c r="Q75" s="65"/>
      <c r="R75" s="65"/>
      <c r="S75" s="65"/>
      <c r="T75" s="65"/>
      <c r="U75" s="64"/>
      <c r="V75" s="51"/>
      <c r="W75" s="40"/>
    </row>
    <row r="76" spans="2:23" s="6" customFormat="1" ht="15.75" customHeight="1" thickBot="1">
      <c r="B76" s="20"/>
      <c r="C76" s="20" t="s">
        <v>41</v>
      </c>
      <c r="D76" s="96">
        <v>119</v>
      </c>
      <c r="E76" s="96">
        <v>130.6</v>
      </c>
      <c r="F76" s="96" t="s">
        <v>81</v>
      </c>
      <c r="G76" s="96">
        <v>177.549</v>
      </c>
      <c r="H76" s="96">
        <v>124.87</v>
      </c>
      <c r="I76" s="96">
        <v>95.492</v>
      </c>
      <c r="J76" s="96">
        <v>90.91</v>
      </c>
      <c r="K76" s="96">
        <v>15.3505</v>
      </c>
      <c r="L76" s="51"/>
      <c r="M76" s="64"/>
      <c r="N76" s="65"/>
      <c r="O76" s="65"/>
      <c r="P76" s="65"/>
      <c r="Q76" s="65"/>
      <c r="R76" s="65"/>
      <c r="S76" s="65"/>
      <c r="T76" s="65"/>
      <c r="U76" s="60"/>
      <c r="V76" s="61"/>
      <c r="W76" s="51"/>
    </row>
    <row r="77" spans="2:23" s="6" customFormat="1" ht="16.5" thickBot="1">
      <c r="B77" s="19"/>
      <c r="C77" s="19" t="s">
        <v>42</v>
      </c>
      <c r="D77" s="97">
        <v>0.6702</v>
      </c>
      <c r="E77" s="97">
        <v>0.7354</v>
      </c>
      <c r="F77" s="97">
        <v>0.0056</v>
      </c>
      <c r="G77" s="97" t="s">
        <v>81</v>
      </c>
      <c r="H77" s="97">
        <v>0.7033</v>
      </c>
      <c r="I77" s="97">
        <v>0.5378</v>
      </c>
      <c r="J77" s="97">
        <v>0.5121</v>
      </c>
      <c r="K77" s="97">
        <v>0.0865</v>
      </c>
      <c r="L77" s="51"/>
      <c r="M77" s="65"/>
      <c r="N77" s="64"/>
      <c r="O77" s="65"/>
      <c r="P77" s="65"/>
      <c r="Q77" s="65"/>
      <c r="R77" s="65"/>
      <c r="S77" s="65"/>
      <c r="T77" s="65"/>
      <c r="U77" s="60"/>
      <c r="V77" s="61"/>
      <c r="W77" s="51"/>
    </row>
    <row r="78" spans="2:23" s="6" customFormat="1" ht="16.5" thickBot="1">
      <c r="B78" s="20"/>
      <c r="C78" s="20" t="s">
        <v>43</v>
      </c>
      <c r="D78" s="96">
        <v>0.953</v>
      </c>
      <c r="E78" s="96">
        <v>1.0459</v>
      </c>
      <c r="F78" s="96">
        <v>0.008</v>
      </c>
      <c r="G78" s="96">
        <v>1.4219</v>
      </c>
      <c r="H78" s="96" t="s">
        <v>81</v>
      </c>
      <c r="I78" s="96">
        <v>0.7648</v>
      </c>
      <c r="J78" s="96">
        <v>0.7281</v>
      </c>
      <c r="K78" s="96">
        <v>0.1229</v>
      </c>
      <c r="L78" s="51"/>
      <c r="M78" s="65"/>
      <c r="N78" s="65"/>
      <c r="O78" s="64"/>
      <c r="P78" s="65"/>
      <c r="Q78" s="65"/>
      <c r="R78" s="65"/>
      <c r="S78" s="65"/>
      <c r="T78" s="65"/>
      <c r="U78" s="59"/>
      <c r="V78" s="61"/>
      <c r="W78" s="40"/>
    </row>
    <row r="79" spans="2:23" s="6" customFormat="1" ht="16.5" thickBot="1">
      <c r="B79" s="19"/>
      <c r="C79" s="19" t="s">
        <v>44</v>
      </c>
      <c r="D79" s="97">
        <v>1.2462</v>
      </c>
      <c r="E79" s="97">
        <v>1.3677</v>
      </c>
      <c r="F79" s="97">
        <v>0.0105</v>
      </c>
      <c r="G79" s="97">
        <v>1.8593</v>
      </c>
      <c r="H79" s="97">
        <v>1.3076</v>
      </c>
      <c r="I79" s="97" t="s">
        <v>81</v>
      </c>
      <c r="J79" s="97">
        <v>0.952</v>
      </c>
      <c r="K79" s="97">
        <v>0.1608</v>
      </c>
      <c r="L79" s="51"/>
      <c r="M79" s="65"/>
      <c r="N79" s="65"/>
      <c r="O79" s="65"/>
      <c r="P79" s="64"/>
      <c r="Q79" s="65"/>
      <c r="R79" s="65"/>
      <c r="S79" s="65"/>
      <c r="T79" s="65"/>
      <c r="U79" s="60"/>
      <c r="V79" s="63"/>
      <c r="W79" s="51"/>
    </row>
    <row r="80" spans="2:23" s="6" customFormat="1" ht="15.75">
      <c r="B80" s="20"/>
      <c r="C80" s="20" t="s">
        <v>45</v>
      </c>
      <c r="D80" s="96">
        <v>1.309</v>
      </c>
      <c r="E80" s="96">
        <v>1.4365</v>
      </c>
      <c r="F80" s="96">
        <v>0.011</v>
      </c>
      <c r="G80" s="96">
        <v>1.9529</v>
      </c>
      <c r="H80" s="96">
        <v>1.3735</v>
      </c>
      <c r="I80" s="96">
        <v>1.0504</v>
      </c>
      <c r="J80" s="96" t="s">
        <v>81</v>
      </c>
      <c r="K80" s="96">
        <v>0.1689</v>
      </c>
      <c r="L80" s="51"/>
      <c r="M80" s="65"/>
      <c r="N80" s="65"/>
      <c r="O80" s="65"/>
      <c r="P80" s="65"/>
      <c r="Q80" s="64"/>
      <c r="R80" s="65"/>
      <c r="S80" s="65"/>
      <c r="T80" s="65"/>
      <c r="U80" s="51"/>
      <c r="V80" s="40"/>
      <c r="W80" s="51"/>
    </row>
    <row r="81" spans="2:23" s="6" customFormat="1" ht="15.75">
      <c r="B81" s="19"/>
      <c r="C81" s="19" t="s">
        <v>46</v>
      </c>
      <c r="D81" s="97">
        <v>7.7523</v>
      </c>
      <c r="E81" s="97">
        <v>8.5081</v>
      </c>
      <c r="F81" s="97">
        <v>0.0651</v>
      </c>
      <c r="G81" s="97">
        <v>11.5661</v>
      </c>
      <c r="H81" s="97">
        <v>8.1345</v>
      </c>
      <c r="I81" s="97">
        <v>6.2206</v>
      </c>
      <c r="J81" s="97">
        <v>5.9219</v>
      </c>
      <c r="K81" s="97" t="s">
        <v>99</v>
      </c>
      <c r="L81" s="51"/>
      <c r="M81" s="65"/>
      <c r="N81" s="65"/>
      <c r="O81" s="65"/>
      <c r="P81" s="65"/>
      <c r="Q81" s="65"/>
      <c r="R81" s="64"/>
      <c r="S81" s="65"/>
      <c r="T81" s="65"/>
      <c r="U81" s="40"/>
      <c r="V81" s="51"/>
      <c r="W81" s="40"/>
    </row>
    <row r="82" spans="2:21" ht="16.5" thickBot="1">
      <c r="B82" s="8"/>
      <c r="C82" s="9"/>
      <c r="D82" s="9"/>
      <c r="E82" s="9"/>
      <c r="F82" s="9"/>
      <c r="L82" s="51"/>
      <c r="M82" s="65"/>
      <c r="N82" s="65"/>
      <c r="O82" s="65"/>
      <c r="P82" s="65"/>
      <c r="Q82" s="65"/>
      <c r="R82" s="65"/>
      <c r="S82" s="64"/>
      <c r="T82" s="65"/>
      <c r="U82" s="61"/>
    </row>
    <row r="83" spans="2:21" ht="16.5" customHeight="1" thickBot="1">
      <c r="B83" s="10" t="s">
        <v>47</v>
      </c>
      <c r="E83" s="42"/>
      <c r="F83" s="42"/>
      <c r="G83" s="43"/>
      <c r="H83" s="43"/>
      <c r="I83" s="42"/>
      <c r="J83" s="42"/>
      <c r="M83" s="65"/>
      <c r="N83" s="65"/>
      <c r="O83" s="65"/>
      <c r="P83" s="65"/>
      <c r="Q83" s="65"/>
      <c r="R83" s="65"/>
      <c r="S83" s="65"/>
      <c r="T83" s="64"/>
      <c r="U83" s="61"/>
    </row>
    <row r="84" spans="2:21" ht="15.75" customHeight="1" thickBot="1">
      <c r="B84" s="1" t="s">
        <v>48</v>
      </c>
      <c r="E84" s="42"/>
      <c r="F84" s="45"/>
      <c r="G84" s="46"/>
      <c r="H84" s="47"/>
      <c r="I84" s="42"/>
      <c r="J84" s="42"/>
      <c r="M84" s="51"/>
      <c r="N84" s="56"/>
      <c r="O84" s="60"/>
      <c r="P84" s="60"/>
      <c r="Q84" s="60"/>
      <c r="R84" s="60"/>
      <c r="S84" s="60"/>
      <c r="T84" s="60"/>
      <c r="U84" s="62"/>
    </row>
    <row r="85" spans="2:10" ht="15" customHeight="1">
      <c r="B85" s="1" t="s">
        <v>49</v>
      </c>
      <c r="E85" s="42"/>
      <c r="F85" s="44"/>
      <c r="G85" s="43"/>
      <c r="H85" s="43"/>
      <c r="I85" s="42"/>
      <c r="J85" s="42"/>
    </row>
    <row r="86" spans="2:10" ht="15">
      <c r="B86" s="1" t="s">
        <v>50</v>
      </c>
      <c r="E86" s="42"/>
      <c r="F86" s="42"/>
      <c r="G86" s="43"/>
      <c r="H86" s="43"/>
      <c r="I86" s="42"/>
      <c r="J86" s="42"/>
    </row>
    <row r="87" spans="2:10" ht="15">
      <c r="B87" s="1" t="s">
        <v>51</v>
      </c>
      <c r="E87" s="42"/>
      <c r="F87" s="42"/>
      <c r="G87" s="43"/>
      <c r="H87" s="43"/>
      <c r="I87" s="42"/>
      <c r="J87" s="42"/>
    </row>
    <row r="88" ht="15">
      <c r="B88" s="1" t="s">
        <v>52</v>
      </c>
    </row>
    <row r="89" spans="2:13" ht="15.75">
      <c r="B89" s="1" t="s">
        <v>53</v>
      </c>
      <c r="M89" s="41"/>
    </row>
    <row r="90" spans="2:13" ht="15.75">
      <c r="B90" s="1" t="s">
        <v>54</v>
      </c>
      <c r="M90" s="41"/>
    </row>
    <row r="91" spans="2:13" ht="15.75">
      <c r="B91" s="1" t="s">
        <v>55</v>
      </c>
      <c r="M91" s="40"/>
    </row>
    <row r="92" spans="2:13" ht="15.75">
      <c r="B92" s="1" t="s">
        <v>56</v>
      </c>
      <c r="M92" s="40"/>
    </row>
    <row r="93" spans="2:13" ht="15.75">
      <c r="B93" s="1" t="s">
        <v>57</v>
      </c>
      <c r="M93" s="40"/>
    </row>
    <row r="94" spans="2:13" ht="15.75">
      <c r="B94" s="1" t="s">
        <v>58</v>
      </c>
      <c r="M94" s="40"/>
    </row>
    <row r="95" ht="15">
      <c r="B95" s="1" t="s">
        <v>59</v>
      </c>
    </row>
    <row r="96" ht="15">
      <c r="B96" s="1" t="s">
        <v>60</v>
      </c>
    </row>
    <row r="97" ht="15">
      <c r="B97" s="1" t="s">
        <v>61</v>
      </c>
    </row>
    <row r="98" ht="15">
      <c r="B98" s="1" t="s">
        <v>62</v>
      </c>
    </row>
    <row r="99" ht="15">
      <c r="B99" s="1"/>
    </row>
    <row r="101" spans="2:6" ht="15">
      <c r="B101" s="130" t="s">
        <v>63</v>
      </c>
      <c r="C101" s="126"/>
      <c r="D101" s="126"/>
      <c r="E101" s="126"/>
      <c r="F101" s="126"/>
    </row>
    <row r="102" spans="2:6" ht="15">
      <c r="B102" s="131" t="s">
        <v>64</v>
      </c>
      <c r="C102" s="126"/>
      <c r="D102" s="126"/>
      <c r="E102" s="126"/>
      <c r="F102" s="126"/>
    </row>
    <row r="103" spans="2:6" ht="78" customHeight="1">
      <c r="B103" s="131" t="s">
        <v>65</v>
      </c>
      <c r="C103" s="126"/>
      <c r="D103" s="126"/>
      <c r="E103" s="126"/>
      <c r="F103" s="126"/>
    </row>
    <row r="104" spans="2:6" ht="15">
      <c r="B104" s="131" t="s">
        <v>66</v>
      </c>
      <c r="C104" s="126"/>
      <c r="D104" s="126"/>
      <c r="E104" s="126"/>
      <c r="F104" s="126"/>
    </row>
    <row r="105" spans="2:6" ht="15">
      <c r="B105" s="131" t="s">
        <v>67</v>
      </c>
      <c r="C105" s="126"/>
      <c r="D105" s="126"/>
      <c r="E105" s="126"/>
      <c r="F105" s="126"/>
    </row>
    <row r="106" spans="2:6" ht="15">
      <c r="B106" s="131" t="s">
        <v>68</v>
      </c>
      <c r="C106" s="126"/>
      <c r="D106" s="126"/>
      <c r="E106" s="126"/>
      <c r="F106" s="126"/>
    </row>
    <row r="107" spans="2:6" ht="15">
      <c r="B107" s="131" t="s">
        <v>69</v>
      </c>
      <c r="C107" s="126"/>
      <c r="D107" s="126"/>
      <c r="E107" s="126"/>
      <c r="F107" s="126"/>
    </row>
    <row r="108" spans="2:6" ht="15">
      <c r="B108" s="125" t="s">
        <v>70</v>
      </c>
      <c r="C108" s="126"/>
      <c r="D108" s="126"/>
      <c r="E108" s="126"/>
      <c r="F108" s="126"/>
    </row>
    <row r="110" spans="2:6" ht="15.75">
      <c r="B110" s="52" t="s">
        <v>71</v>
      </c>
      <c r="C110" s="127"/>
      <c r="D110" s="128"/>
      <c r="E110" s="128"/>
      <c r="F110" s="129"/>
    </row>
    <row r="111" spans="2:6" ht="30.75" customHeight="1">
      <c r="B111" s="52" t="s">
        <v>72</v>
      </c>
      <c r="C111" s="120" t="s">
        <v>73</v>
      </c>
      <c r="D111" s="120"/>
      <c r="E111" s="120" t="s">
        <v>74</v>
      </c>
      <c r="F111" s="120"/>
    </row>
    <row r="112" spans="2:6" ht="30.75" customHeight="1">
      <c r="B112" s="52" t="s">
        <v>75</v>
      </c>
      <c r="C112" s="120" t="s">
        <v>76</v>
      </c>
      <c r="D112" s="120"/>
      <c r="E112" s="120" t="s">
        <v>77</v>
      </c>
      <c r="F112" s="120"/>
    </row>
    <row r="113" spans="2:6" ht="15" customHeight="1">
      <c r="B113" s="121" t="s">
        <v>78</v>
      </c>
      <c r="C113" s="120" t="s">
        <v>79</v>
      </c>
      <c r="D113" s="120"/>
      <c r="E113" s="120" t="s">
        <v>80</v>
      </c>
      <c r="F113" s="120"/>
    </row>
    <row r="114" spans="2:6" ht="15">
      <c r="B114" s="121"/>
      <c r="C114" s="120"/>
      <c r="D114" s="120"/>
      <c r="E114" s="120"/>
      <c r="F114" s="120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B106:F106"/>
    <mergeCell ref="B107:F107"/>
    <mergeCell ref="B102:F102"/>
    <mergeCell ref="B103:F103"/>
    <mergeCell ref="B104:F104"/>
    <mergeCell ref="B105:F105"/>
    <mergeCell ref="B108:F108"/>
    <mergeCell ref="C110:F110"/>
    <mergeCell ref="C46:D46"/>
    <mergeCell ref="E46:F46"/>
    <mergeCell ref="C51:D51"/>
    <mergeCell ref="E51:F51"/>
    <mergeCell ref="C56:D56"/>
    <mergeCell ref="E56:F56"/>
    <mergeCell ref="E66:F66"/>
    <mergeCell ref="B101:F101"/>
    <mergeCell ref="C112:D112"/>
    <mergeCell ref="E112:F112"/>
    <mergeCell ref="B113:B114"/>
    <mergeCell ref="C113:D114"/>
    <mergeCell ref="E113:F114"/>
    <mergeCell ref="C61:D61"/>
    <mergeCell ref="E61:F61"/>
    <mergeCell ref="C111:D111"/>
    <mergeCell ref="E111:F111"/>
    <mergeCell ref="C66:D6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2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2015-04-06T07:10:09Z</dcterms:modified>
  <cp:category/>
  <cp:version/>
  <cp:contentType/>
  <cp:contentStatus/>
</cp:coreProperties>
</file>