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<sst xmlns="http://schemas.openxmlformats.org/spreadsheetml/2006/main" count="170" uniqueCount="103">
  <si>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</si>
  <si>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</si>
  <si>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</si>
  <si>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</si>
  <si>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</si>
  <si>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</si>
  <si>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</si>
  <si>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</si>
  <si>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</si>
  <si>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</si>
  <si>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</si>
  <si>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</si>
  <si>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</si>
  <si>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</si>
  <si>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</si>
  <si>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</si>
  <si>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</si>
  <si>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</si>
  <si>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</si>
  <si>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</si>
  <si>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</si>
  <si>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</si>
  <si>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</si>
  <si>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</si>
  <si>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</si>
  <si>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</si>
  <si>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</si>
  <si>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</si>
  <si>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</si>
  <si>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</si>
  <si>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</si>
  <si>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</si>
  <si>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</si>
  <si>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</si>
  <si>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</si>
  <si>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</si>
  <si>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</si>
  <si>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</si>
  <si>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</si>
  <si>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</si>
  <si>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</si>
  <si>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</si>
  <si>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</si>
  <si>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</si>
  <si>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</si>
  <si>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</si>
  <si>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</si>
  <si>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</si>
  <si>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</si>
  <si>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</si>
  <si>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</si>
  <si>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</si>
  <si>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</si>
  <si>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</si>
  <si>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</si>
  <si>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</si>
  <si>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</si>
  <si>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</si>
  <si>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</si>
  <si>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</si>
  <si>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</si>
  <si>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</si>
  <si>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</si>
  <si>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</si>
  <si>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</si>
  <si>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</si>
  <si>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</si>
  <si>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</si>
  <si>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</si>
  <si>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</si>
  <si>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</si>
  <si>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</si>
  <si>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</si>
  <si>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</si>
  <si>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</si>
  <si>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</si>
  <si>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</si>
  <si>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</si>
  <si>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</si>
  <si>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</si>
  <si>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</si>
  <si>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</si>
  <si>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</si>
  <si>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</si>
  <si>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</si>
  <si>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</si>
  <si>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</si>
  <si>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</si>
  <si>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</si>
  <si>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</si>
  <si>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</si>
  <si>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</si>
  <si>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</si>
  <si>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</si>
  <si>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</si>
  <si>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</si>
  <si>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</si>
  <si>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</si>
  <si>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</si>
  <si>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</si>
  <si>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</si>
  <si>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</si>
  <si>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 xml:space="preserve">                                   03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</si>
</sst>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6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6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6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8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6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190" fontId="78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8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2">
      <selection activeCell="C80" sqref="C8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102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4" t="s">
        <v>5</v>
      </c>
      <c r="D6" s="135"/>
      <c r="E6" s="134" t="s">
        <v>6</v>
      </c>
      <c r="F6" s="135"/>
      <c r="G6"/>
      <c r="H6"/>
      <c r="I6"/>
    </row>
    <row r="7" spans="2:6" s="6" customFormat="1" ht="15">
      <c r="B7" s="24" t="s">
        <v>78</v>
      </c>
      <c r="C7" s="133">
        <v>0.07</v>
      </c>
      <c r="D7" s="14">
        <v>3.81</v>
      </c>
      <c r="E7" s="133">
        <v>0.079</v>
      </c>
      <c r="F7" s="13">
        <v>151.33</v>
      </c>
    </row>
    <row r="8" spans="2:6" s="6" customFormat="1" ht="15">
      <c r="B8" s="24" t="s">
        <v>84</v>
      </c>
      <c r="C8" s="133">
        <v>0.056</v>
      </c>
      <c r="D8" s="14">
        <v>3.802</v>
      </c>
      <c r="E8" s="133">
        <v>0</v>
      </c>
      <c r="F8" s="13">
        <v>153.93</v>
      </c>
    </row>
    <row r="9" spans="2:17" s="6" customFormat="1" ht="15">
      <c r="B9" s="24" t="s">
        <v>93</v>
      </c>
      <c r="C9" s="133">
        <v>0.052</v>
      </c>
      <c r="D9" s="14">
        <v>3.826</v>
      </c>
      <c r="E9" s="13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4" t="s">
        <v>7</v>
      </c>
      <c r="D11" s="135"/>
      <c r="E11" s="134" t="s">
        <v>6</v>
      </c>
      <c r="F11" s="13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37">
        <v>0.76</v>
      </c>
      <c r="D12" s="70">
        <v>166.25</v>
      </c>
      <c r="E12" s="137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94</v>
      </c>
      <c r="C13" s="137">
        <v>0.45</v>
      </c>
      <c r="D13" s="13">
        <v>169.25</v>
      </c>
      <c r="E13" s="137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95</v>
      </c>
      <c r="C14" s="137">
        <v>0.43</v>
      </c>
      <c r="D14" s="13">
        <v>173.25</v>
      </c>
      <c r="E14" s="137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7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9">
        <v>50</v>
      </c>
      <c r="D17" s="86">
        <v>24020</v>
      </c>
      <c r="E17" s="137">
        <f aca="true" t="shared" si="0" ref="E17:F19">C17/$D$87</f>
        <v>0.4654626698938745</v>
      </c>
      <c r="F17" s="70">
        <f t="shared" si="0"/>
        <v>223.6082666170173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9">
        <v>130</v>
      </c>
      <c r="D18" s="86">
        <v>22560</v>
      </c>
      <c r="E18" s="137">
        <f t="shared" si="0"/>
        <v>1.2102029417240736</v>
      </c>
      <c r="F18" s="70">
        <f t="shared" si="0"/>
        <v>210.01675665611617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9">
        <v>140</v>
      </c>
      <c r="D19" s="86">
        <v>23460</v>
      </c>
      <c r="E19" s="137">
        <f t="shared" si="0"/>
        <v>1.3032954757028485</v>
      </c>
      <c r="F19" s="70">
        <f t="shared" si="0"/>
        <v>218.39508471420592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4" t="s">
        <v>6</v>
      </c>
      <c r="F21" s="154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33">
        <v>0.024</v>
      </c>
      <c r="D22" s="14">
        <v>5.302</v>
      </c>
      <c r="E22" s="133">
        <f aca="true" t="shared" si="1" ref="E22:F24">C22*36.7437</f>
        <v>0.8818488</v>
      </c>
      <c r="F22" s="13">
        <f t="shared" si="1"/>
        <v>194.81509739999996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33">
        <v>0.04</v>
      </c>
      <c r="D23" s="14">
        <v>5.28</v>
      </c>
      <c r="E23" s="133">
        <f t="shared" si="1"/>
        <v>1.4697479999999998</v>
      </c>
      <c r="F23" s="13">
        <f t="shared" si="1"/>
        <v>194.006736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93</v>
      </c>
      <c r="C24" s="133">
        <v>0.032</v>
      </c>
      <c r="D24" s="74">
        <v>5.276</v>
      </c>
      <c r="E24" s="133">
        <f t="shared" si="1"/>
        <v>1.1757984</v>
      </c>
      <c r="F24" s="13">
        <f t="shared" si="1"/>
        <v>193.85976119999998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7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54" t="s">
        <v>9</v>
      </c>
      <c r="D26" s="154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33">
        <v>0.13</v>
      </c>
      <c r="D27" s="70">
        <v>187</v>
      </c>
      <c r="E27" s="162">
        <f>C27*36.7437</f>
        <v>4.776681</v>
      </c>
      <c r="F27" s="70">
        <f>D27/$D$86</f>
        <v>207.77777777777777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33">
        <v>0.82</v>
      </c>
      <c r="D28" s="13">
        <v>184.5</v>
      </c>
      <c r="E28" s="162">
        <f>C28*36.7437</f>
        <v>30.129833999999995</v>
      </c>
      <c r="F28" s="70">
        <f>D28/$D$86</f>
        <v>205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91</v>
      </c>
      <c r="C29" s="133">
        <v>1.41</v>
      </c>
      <c r="D29" s="13">
        <v>180</v>
      </c>
      <c r="E29" s="162">
        <f>C29*36.7437</f>
        <v>51.80861699999999</v>
      </c>
      <c r="F29" s="70">
        <f>D29/$D$86</f>
        <v>200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37">
        <v>0.46</v>
      </c>
      <c r="D32" s="13">
        <v>384.75</v>
      </c>
      <c r="E32" s="137">
        <f aca="true" t="shared" si="2" ref="E32:F34">C32/$D$86</f>
        <v>0.5111111111111111</v>
      </c>
      <c r="F32" s="70">
        <f t="shared" si="2"/>
        <v>427.5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37">
        <v>0.74</v>
      </c>
      <c r="D33" s="13">
        <v>376.5</v>
      </c>
      <c r="E33" s="137">
        <f t="shared" si="2"/>
        <v>0.8222222222222222</v>
      </c>
      <c r="F33" s="70">
        <f t="shared" si="2"/>
        <v>418.3333333333333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97</v>
      </c>
      <c r="C34" s="137">
        <v>0.66</v>
      </c>
      <c r="D34" s="13">
        <v>378.75</v>
      </c>
      <c r="E34" s="137">
        <f t="shared" si="2"/>
        <v>0.7333333333333334</v>
      </c>
      <c r="F34" s="70">
        <f t="shared" si="2"/>
        <v>420.8333333333333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2">
        <v>0.01</v>
      </c>
      <c r="D37" s="74">
        <v>2.642</v>
      </c>
      <c r="E37" s="112">
        <f aca="true" t="shared" si="3" ref="E37:F39">C37*58.0164</f>
        <v>0.580164</v>
      </c>
      <c r="F37" s="70">
        <f t="shared" si="3"/>
        <v>153.27932879999997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2">
        <v>0.01</v>
      </c>
      <c r="D38" s="74">
        <v>2.692</v>
      </c>
      <c r="E38" s="112">
        <f t="shared" si="3"/>
        <v>0.580164</v>
      </c>
      <c r="F38" s="70">
        <f t="shared" si="3"/>
        <v>156.1801488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2">
        <v>0.01</v>
      </c>
      <c r="D39" s="74">
        <v>2.666</v>
      </c>
      <c r="E39" s="112">
        <f t="shared" si="3"/>
        <v>0.580164</v>
      </c>
      <c r="F39" s="70">
        <f t="shared" si="3"/>
        <v>154.6717224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3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3">
        <v>0.024</v>
      </c>
      <c r="D42" s="74">
        <v>8.932</v>
      </c>
      <c r="E42" s="133">
        <f>C42*36.7437</f>
        <v>0.8818488</v>
      </c>
      <c r="F42" s="70">
        <f aca="true" t="shared" si="4" ref="E42:F44">D42*36.7437</f>
        <v>328.1947284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33">
        <v>0.024</v>
      </c>
      <c r="D43" s="74">
        <v>9.034</v>
      </c>
      <c r="E43" s="133">
        <f t="shared" si="4"/>
        <v>0.8818488</v>
      </c>
      <c r="F43" s="70">
        <f t="shared" si="4"/>
        <v>331.9425858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33">
        <v>0.026</v>
      </c>
      <c r="D44" s="74">
        <v>9.134</v>
      </c>
      <c r="E44" s="133">
        <f t="shared" si="4"/>
        <v>0.9553361999999999</v>
      </c>
      <c r="F44" s="70">
        <f t="shared" si="4"/>
        <v>335.61695579999997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6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39">
        <v>1.6</v>
      </c>
      <c r="D52" s="75">
        <v>304.2</v>
      </c>
      <c r="E52" s="133">
        <f>C52*1.1023</f>
        <v>1.7636800000000001</v>
      </c>
      <c r="F52" s="75">
        <f aca="true" t="shared" si="5" ref="E52:F54">D52*1.1023</f>
        <v>335.31966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39">
        <v>1.2</v>
      </c>
      <c r="D53" s="75">
        <v>310.2</v>
      </c>
      <c r="E53" s="133">
        <f t="shared" si="5"/>
        <v>1.32276</v>
      </c>
      <c r="F53" s="75">
        <f t="shared" si="5"/>
        <v>341.93346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39">
        <v>0.8</v>
      </c>
      <c r="D54" s="75">
        <v>314.1</v>
      </c>
      <c r="E54" s="133">
        <f>C54*1.1023</f>
        <v>0.8818400000000001</v>
      </c>
      <c r="F54" s="75">
        <f t="shared" si="5"/>
        <v>346.23243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7">
        <v>0.27</v>
      </c>
      <c r="D57" s="70">
        <v>28.86</v>
      </c>
      <c r="E57" s="137">
        <f>C57/454*1000</f>
        <v>0.5947136563876653</v>
      </c>
      <c r="F57" s="70">
        <f aca="true" t="shared" si="6" ref="E57:F59">D57/454*1000</f>
        <v>63.56828193832599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7">
        <v>0.25</v>
      </c>
      <c r="D58" s="70">
        <v>29.19</v>
      </c>
      <c r="E58" s="137">
        <f t="shared" si="6"/>
        <v>0.5506607929515419</v>
      </c>
      <c r="F58" s="70">
        <f t="shared" si="6"/>
        <v>64.29515418502203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37">
        <v>0.24</v>
      </c>
      <c r="D59" s="70">
        <v>29.57</v>
      </c>
      <c r="E59" s="137">
        <f t="shared" si="6"/>
        <v>0.5286343612334802</v>
      </c>
      <c r="F59" s="70">
        <f t="shared" si="6"/>
        <v>65.13215859030836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2">
        <v>0.045</v>
      </c>
      <c r="D62" s="74">
        <v>13.59</v>
      </c>
      <c r="E62" s="112">
        <f aca="true" t="shared" si="7" ref="E62:F64">C62*22.026</f>
        <v>0.99117</v>
      </c>
      <c r="F62" s="70">
        <f t="shared" si="7"/>
        <v>299.33334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2">
        <v>0.07</v>
      </c>
      <c r="D63" s="74">
        <v>13.5</v>
      </c>
      <c r="E63" s="112">
        <f t="shared" si="7"/>
        <v>1.5418200000000002</v>
      </c>
      <c r="F63" s="70">
        <f t="shared" si="7"/>
        <v>297.351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93</v>
      </c>
      <c r="C64" s="112">
        <v>0.055</v>
      </c>
      <c r="D64" s="74">
        <v>13.46</v>
      </c>
      <c r="E64" s="112">
        <f t="shared" si="7"/>
        <v>1.21143</v>
      </c>
      <c r="F64" s="70">
        <f t="shared" si="7"/>
        <v>296.46996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5" t="s">
        <v>77</v>
      </c>
      <c r="D66" s="146"/>
      <c r="E66" s="145" t="s">
        <v>23</v>
      </c>
      <c r="F66" s="146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90</v>
      </c>
      <c r="C67" s="133">
        <v>0.007</v>
      </c>
      <c r="D67" s="74" t="s">
        <v>72</v>
      </c>
      <c r="E67" s="133">
        <f>C67/3.785</f>
        <v>0.0018494055482166445</v>
      </c>
      <c r="F67" s="70" t="s">
        <v>72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96</v>
      </c>
      <c r="C68" s="133">
        <v>0.007</v>
      </c>
      <c r="D68" s="74">
        <v>1.3</v>
      </c>
      <c r="E68" s="133">
        <f>C68/3.785</f>
        <v>0.0018494055482166445</v>
      </c>
      <c r="F68" s="70">
        <f>D68/3.785</f>
        <v>0.34346103038309117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33">
        <v>0.007</v>
      </c>
      <c r="D69" s="74">
        <v>1.313</v>
      </c>
      <c r="E69" s="133">
        <f>C69/3.785</f>
        <v>0.0018494055482166445</v>
      </c>
      <c r="F69" s="70">
        <f>D69/3.785</f>
        <v>0.346895640686922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40">
        <v>0.00525</v>
      </c>
      <c r="D72" s="121">
        <v>1.246</v>
      </c>
      <c r="E72" s="140">
        <f>C72/454*100</f>
        <v>0.001156387665198238</v>
      </c>
      <c r="F72" s="76">
        <f>D72/454*1000</f>
        <v>2.744493392070485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90</v>
      </c>
      <c r="C73" s="140">
        <v>0.00475</v>
      </c>
      <c r="D73" s="121">
        <v>1.16</v>
      </c>
      <c r="E73" s="140">
        <f>C73/454*100</f>
        <v>0.0010462555066079295</v>
      </c>
      <c r="F73" s="76">
        <f>D73/454*1000</f>
        <v>2.555066079295154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96</v>
      </c>
      <c r="C74" s="140">
        <v>0.0155</v>
      </c>
      <c r="D74" s="121">
        <v>1.145</v>
      </c>
      <c r="E74" s="140">
        <f>C74/454*100</f>
        <v>0.0034140969162995594</v>
      </c>
      <c r="F74" s="76">
        <f>D74/454*1000</f>
        <v>2.5220264317180616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0">
        <v>0.0005</v>
      </c>
      <c r="D77" s="122">
        <v>0.1378</v>
      </c>
      <c r="E77" s="130">
        <f>C77/454*1000000</f>
        <v>1.1013215859030836</v>
      </c>
      <c r="F77" s="70">
        <f>D77/454*1000000</f>
        <v>303.5242290748899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0">
        <v>0.0007</v>
      </c>
      <c r="D78" s="122" t="s">
        <v>72</v>
      </c>
      <c r="E78" s="130">
        <f>C78/454*1000000</f>
        <v>1.5418502202643172</v>
      </c>
      <c r="F78" s="70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30">
        <v>0.0006</v>
      </c>
      <c r="D79" s="122" t="s">
        <v>72</v>
      </c>
      <c r="E79" s="130">
        <f>C79/454*1000000</f>
        <v>1.3215859030837005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2">
        <v>1.1111</v>
      </c>
      <c r="F85" s="132">
        <v>0.0093</v>
      </c>
      <c r="G85" s="132">
        <v>1.2815</v>
      </c>
      <c r="H85" s="132">
        <v>1.0445</v>
      </c>
      <c r="I85" s="132">
        <v>0.7494</v>
      </c>
      <c r="J85" s="132">
        <v>0.662</v>
      </c>
      <c r="K85" s="132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0.9</v>
      </c>
      <c r="E86" s="132" t="s">
        <v>72</v>
      </c>
      <c r="F86" s="132">
        <v>0.0084</v>
      </c>
      <c r="G86" s="132">
        <v>1.1534</v>
      </c>
      <c r="H86" s="132">
        <v>0.9401</v>
      </c>
      <c r="I86" s="132">
        <v>0.6745</v>
      </c>
      <c r="J86" s="132">
        <v>0.5958</v>
      </c>
      <c r="K86" s="132">
        <v>0.1158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2">
        <v>107.42</v>
      </c>
      <c r="E87" s="132">
        <v>119.3544</v>
      </c>
      <c r="F87" s="132" t="s">
        <v>72</v>
      </c>
      <c r="G87" s="132">
        <v>137.6587</v>
      </c>
      <c r="H87" s="132">
        <v>112.1997</v>
      </c>
      <c r="I87" s="132">
        <v>80.5006</v>
      </c>
      <c r="J87" s="132">
        <v>71.112</v>
      </c>
      <c r="K87" s="132">
        <v>13.826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0.7803</v>
      </c>
      <c r="E88" s="132">
        <v>0.867</v>
      </c>
      <c r="F88" s="132">
        <v>0.0073</v>
      </c>
      <c r="G88" s="132" t="s">
        <v>72</v>
      </c>
      <c r="H88" s="132">
        <v>0.8151</v>
      </c>
      <c r="I88" s="132">
        <v>0.5848</v>
      </c>
      <c r="J88" s="132">
        <v>0.5166</v>
      </c>
      <c r="K88" s="132">
        <v>0.1004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2">
        <v>0.9574</v>
      </c>
      <c r="E89" s="132">
        <v>1.0638</v>
      </c>
      <c r="F89" s="132">
        <v>0.0089</v>
      </c>
      <c r="G89" s="132">
        <v>1.2269</v>
      </c>
      <c r="H89" s="132" t="s">
        <v>72</v>
      </c>
      <c r="I89" s="132">
        <v>0.7175</v>
      </c>
      <c r="J89" s="132">
        <v>0.6338</v>
      </c>
      <c r="K89" s="132">
        <v>0.1232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1.3344</v>
      </c>
      <c r="E90" s="132">
        <v>1.4827</v>
      </c>
      <c r="F90" s="132">
        <v>0.0124</v>
      </c>
      <c r="G90" s="132">
        <v>1.71</v>
      </c>
      <c r="H90" s="132">
        <v>1.3938</v>
      </c>
      <c r="I90" s="132" t="s">
        <v>72</v>
      </c>
      <c r="J90" s="132">
        <v>0.8834</v>
      </c>
      <c r="K90" s="132">
        <v>0.1718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2">
        <v>1.5106</v>
      </c>
      <c r="E91" s="132">
        <v>1.6784</v>
      </c>
      <c r="F91" s="132">
        <v>0.0141</v>
      </c>
      <c r="G91" s="132">
        <v>1.9358</v>
      </c>
      <c r="H91" s="132">
        <v>1.5778</v>
      </c>
      <c r="I91" s="132">
        <v>1.132</v>
      </c>
      <c r="J91" s="132" t="s">
        <v>72</v>
      </c>
      <c r="K91" s="132">
        <v>0.1944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7.7694</v>
      </c>
      <c r="E92" s="132">
        <v>8.6326</v>
      </c>
      <c r="F92" s="132">
        <v>0.0723</v>
      </c>
      <c r="G92" s="132">
        <v>9.9565</v>
      </c>
      <c r="H92" s="132">
        <v>8.1151</v>
      </c>
      <c r="I92" s="132">
        <v>5.8224</v>
      </c>
      <c r="J92" s="132">
        <v>5.1433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0.900009000090001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51" t="s">
        <v>54</v>
      </c>
      <c r="C114" s="151"/>
      <c r="D114" s="151"/>
      <c r="E114" s="151"/>
      <c r="F114" s="151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3" t="s">
        <v>61</v>
      </c>
      <c r="C121" s="143"/>
      <c r="D121" s="143"/>
      <c r="E121" s="143"/>
      <c r="F121" s="143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41"/>
      <c r="D123" s="160"/>
      <c r="E123" s="160"/>
      <c r="F123" s="142"/>
      <c r="G123" s="115"/>
      <c r="H123" s="115"/>
    </row>
    <row r="124" spans="2:8" ht="30.75" customHeight="1">
      <c r="B124" s="32" t="s">
        <v>63</v>
      </c>
      <c r="C124" s="141" t="s">
        <v>64</v>
      </c>
      <c r="D124" s="142"/>
      <c r="E124" s="141" t="s">
        <v>65</v>
      </c>
      <c r="F124" s="142"/>
      <c r="G124" s="115"/>
      <c r="H124" s="115"/>
    </row>
    <row r="125" spans="2:8" ht="30.75" customHeight="1">
      <c r="B125" s="32" t="s">
        <v>66</v>
      </c>
      <c r="C125" s="141" t="s">
        <v>67</v>
      </c>
      <c r="D125" s="142"/>
      <c r="E125" s="141" t="s">
        <v>68</v>
      </c>
      <c r="F125" s="142"/>
      <c r="G125" s="115"/>
      <c r="H125" s="115"/>
    </row>
    <row r="126" spans="2:8" ht="15" customHeight="1">
      <c r="B126" s="158" t="s">
        <v>69</v>
      </c>
      <c r="C126" s="147" t="s">
        <v>70</v>
      </c>
      <c r="D126" s="148"/>
      <c r="E126" s="147" t="s">
        <v>71</v>
      </c>
      <c r="F126" s="148"/>
      <c r="G126" s="115"/>
      <c r="H126" s="115"/>
    </row>
    <row r="127" spans="2:8" ht="15" customHeight="1">
      <c r="B127" s="159"/>
      <c r="C127" s="149"/>
      <c r="D127" s="150"/>
      <c r="E127" s="149"/>
      <c r="F127" s="150"/>
      <c r="G127" s="115"/>
      <c r="H127" s="115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2020-03-04T14:22:27Z</dcterms:modified>
  <cp:category/>
  <cp:version/>
  <cp:contentType/>
  <cp:contentStatus/>
</cp:coreProperties>
</file>