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<sst xmlns="http://schemas.openxmlformats.org/spreadsheetml/2006/main" count="164" uniqueCount="104">
  <si>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</si>
  <si>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</si>
  <si>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</si>
  <si>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</si>
  <si>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</si>
  <si>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</si>
  <si>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</si>
  <si>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</si>
  <si>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</si>
  <si>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</si>
  <si>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</si>
  <si>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</si>
  <si>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</si>
  <si>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</si>
  <si>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</si>
  <si>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</si>
  <si>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</si>
  <si>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</si>
  <si>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</si>
  <si>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</si>
  <si>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</si>
  <si>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</si>
  <si>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</si>
  <si>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</si>
  <si>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</si>
  <si>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</si>
  <si>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</si>
  <si>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</si>
  <si>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</si>
  <si>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</si>
  <si>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</si>
  <si>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</si>
  <si>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</si>
  <si>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</si>
  <si>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</si>
  <si>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</si>
  <si>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</si>
  <si>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</si>
  <si>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</si>
  <si>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</si>
  <si>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</si>
  <si>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</si>
  <si>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</si>
  <si>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</si>
  <si>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</si>
  <si>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</si>
  <si>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</si>
  <si>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</si>
  <si>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</si>
  <si>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</si>
  <si>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</si>
  <si>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</si>
  <si>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</si>
  <si>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</si>
  <si>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</si>
  <si>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</si>
  <si>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</si>
  <si>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</si>
  <si>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</si>
  <si>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</si>
  <si>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</si>
  <si>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</si>
  <si>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</si>
  <si>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</si>
  <si>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</si>
  <si>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</si>
  <si>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</si>
  <si>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</si>
  <si>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</si>
  <si>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</si>
  <si>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</si>
  <si>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</si>
  <si>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</si>
  <si>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</si>
  <si>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</si>
  <si>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</si>
  <si>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</si>
  <si>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</si>
  <si>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</si>
  <si>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</si>
  <si>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 Грудень '17</t>
  </si>
  <si>
    <t>Euronext - Січень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</si>
  <si>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</si>
  <si>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</si>
  <si>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</si>
  <si>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</si>
  <si>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</si>
  <si>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</si>
  <si>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</si>
  <si>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</si>
  <si>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</si>
  <si>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</si>
  <si>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</si>
  <si>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</si>
  <si>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</si>
  <si>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Січень'18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</si>
  <si>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</si>
  <si>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</si>
  <si>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</si>
  <si>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</si>
  <si>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</si>
  <si>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</si>
  <si>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</si>
  <si>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03 січня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</si>
</sst>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0" fontId="72" fillId="0" borderId="10" xfId="0" applyNumberFormat="1" applyFont="1" applyFill="1" applyBorder="1" applyAlignment="1">
      <alignment horizontal="center" vertical="top" wrapText="1"/>
    </xf>
    <xf numFmtId="189" fontId="71" fillId="0" borderId="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2" fontId="70" fillId="0" borderId="10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103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8" t="s">
        <v>5</v>
      </c>
      <c r="D6" s="159"/>
      <c r="E6" s="161" t="s">
        <v>6</v>
      </c>
      <c r="F6" s="161"/>
      <c r="G6"/>
      <c r="H6"/>
      <c r="I6"/>
    </row>
    <row r="7" spans="2:6" s="6" customFormat="1" ht="15">
      <c r="B7" s="24" t="s">
        <v>84</v>
      </c>
      <c r="C7" s="119">
        <v>0.002</v>
      </c>
      <c r="D7" s="14">
        <v>3.53</v>
      </c>
      <c r="E7" s="119">
        <f aca="true" t="shared" si="0" ref="E7:F9">C7*39.3683</f>
        <v>0.0787366</v>
      </c>
      <c r="F7" s="13">
        <f t="shared" si="0"/>
        <v>138.97009899999998</v>
      </c>
    </row>
    <row r="8" spans="2:6" s="6" customFormat="1" ht="15">
      <c r="B8" s="24" t="s">
        <v>90</v>
      </c>
      <c r="C8" s="126">
        <v>0</v>
      </c>
      <c r="D8" s="14">
        <v>3.606</v>
      </c>
      <c r="E8" s="126">
        <f t="shared" si="0"/>
        <v>0</v>
      </c>
      <c r="F8" s="13">
        <f t="shared" si="0"/>
        <v>141.9620898</v>
      </c>
    </row>
    <row r="9" spans="2:17" s="6" customFormat="1" ht="15">
      <c r="B9" s="24" t="s">
        <v>102</v>
      </c>
      <c r="C9" s="119">
        <v>0.002</v>
      </c>
      <c r="D9" s="14">
        <v>3.69</v>
      </c>
      <c r="E9" s="119">
        <f t="shared" si="0"/>
        <v>0.0787366</v>
      </c>
      <c r="F9" s="13">
        <f>D9*39.3683</f>
        <v>145.269027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8" t="s">
        <v>7</v>
      </c>
      <c r="D11" s="159"/>
      <c r="E11" s="158" t="s">
        <v>6</v>
      </c>
      <c r="F11" s="159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2">
        <v>1.32</v>
      </c>
      <c r="D12" s="13">
        <v>154</v>
      </c>
      <c r="E12" s="122">
        <f aca="true" t="shared" si="1" ref="E12:F14">C12/$D$86</f>
        <v>1.5876834255472696</v>
      </c>
      <c r="F12" s="72">
        <f t="shared" si="1"/>
        <v>185.2297329805148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83</v>
      </c>
      <c r="C13" s="122">
        <v>0.16</v>
      </c>
      <c r="D13" s="13">
        <v>158.25</v>
      </c>
      <c r="E13" s="122">
        <f t="shared" si="1"/>
        <v>0.19244647582391147</v>
      </c>
      <c r="F13" s="72">
        <f t="shared" si="1"/>
        <v>190.34159249458745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97</v>
      </c>
      <c r="C14" s="140">
        <v>0</v>
      </c>
      <c r="D14" s="13">
        <v>163.75</v>
      </c>
      <c r="E14" s="140">
        <f t="shared" si="1"/>
        <v>0</v>
      </c>
      <c r="F14" s="72">
        <f t="shared" si="1"/>
        <v>196.9569401010344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0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61" t="s">
        <v>75</v>
      </c>
      <c r="D16" s="161"/>
      <c r="E16" s="158" t="s">
        <v>6</v>
      </c>
      <c r="F16" s="159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87</v>
      </c>
      <c r="C17" s="122"/>
      <c r="D17" s="89"/>
      <c r="E17" s="122"/>
      <c r="F17" s="72"/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100</v>
      </c>
      <c r="C18" s="122"/>
      <c r="D18" s="89"/>
      <c r="E18" s="122"/>
      <c r="F18" s="72"/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101</v>
      </c>
      <c r="C19" s="122"/>
      <c r="D19" s="89"/>
      <c r="E19" s="122"/>
      <c r="F19" s="72"/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8" t="s">
        <v>5</v>
      </c>
      <c r="D21" s="159"/>
      <c r="E21" s="161" t="s">
        <v>6</v>
      </c>
      <c r="F21" s="161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84</v>
      </c>
      <c r="C22" s="123">
        <v>0.024</v>
      </c>
      <c r="D22" s="14">
        <v>4.35</v>
      </c>
      <c r="E22" s="123">
        <f aca="true" t="shared" si="2" ref="E22:F24">C22*36.7437</f>
        <v>0.8818488</v>
      </c>
      <c r="F22" s="13">
        <f t="shared" si="2"/>
        <v>159.83509499999997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90</v>
      </c>
      <c r="C23" s="123">
        <v>0.02</v>
      </c>
      <c r="D23" s="14">
        <v>4.474</v>
      </c>
      <c r="E23" s="123">
        <f t="shared" si="2"/>
        <v>0.7348739999999999</v>
      </c>
      <c r="F23" s="13">
        <f t="shared" si="2"/>
        <v>164.3913138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102</v>
      </c>
      <c r="C24" s="123">
        <v>0.01</v>
      </c>
      <c r="D24" s="93">
        <v>4.6</v>
      </c>
      <c r="E24" s="123">
        <f t="shared" si="2"/>
        <v>0.36743699999999996</v>
      </c>
      <c r="F24" s="13">
        <f t="shared" si="2"/>
        <v>169.02101999999996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61" t="s">
        <v>9</v>
      </c>
      <c r="D26" s="161"/>
      <c r="E26" s="158" t="s">
        <v>10</v>
      </c>
      <c r="F26" s="159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83</v>
      </c>
      <c r="C27" s="122">
        <v>0.95</v>
      </c>
      <c r="D27" s="72">
        <v>160</v>
      </c>
      <c r="E27" s="122">
        <f aca="true" t="shared" si="3" ref="E27:F29">C27/$D$86</f>
        <v>1.1426509502044744</v>
      </c>
      <c r="F27" s="72">
        <f t="shared" si="3"/>
        <v>192.44647582391147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2">
        <v>0.92</v>
      </c>
      <c r="D28" s="13">
        <v>164.25</v>
      </c>
      <c r="E28" s="122">
        <f t="shared" si="3"/>
        <v>1.106567235987491</v>
      </c>
      <c r="F28" s="72">
        <f t="shared" si="3"/>
        <v>197.55833533798412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98</v>
      </c>
      <c r="C29" s="122">
        <v>0.75</v>
      </c>
      <c r="D29" s="13">
        <v>168.25</v>
      </c>
      <c r="E29" s="122">
        <f>C29/$D$86</f>
        <v>0.9020928554245851</v>
      </c>
      <c r="F29" s="72">
        <f t="shared" si="3"/>
        <v>202.3694972335819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61" t="s">
        <v>12</v>
      </c>
      <c r="D31" s="161"/>
      <c r="E31" s="161" t="s">
        <v>10</v>
      </c>
      <c r="F31" s="16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2">
        <v>1.5</v>
      </c>
      <c r="D32" s="13">
        <v>355.5</v>
      </c>
      <c r="E32" s="122">
        <f aca="true" t="shared" si="4" ref="E32:F34">C32/$D$86</f>
        <v>1.8041857108491701</v>
      </c>
      <c r="F32" s="72">
        <f t="shared" si="4"/>
        <v>427.59201347125327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22">
        <v>1.41</v>
      </c>
      <c r="D33" s="13">
        <v>359.5</v>
      </c>
      <c r="E33" s="122">
        <f t="shared" si="4"/>
        <v>1.6959345681982196</v>
      </c>
      <c r="F33" s="72">
        <f t="shared" si="4"/>
        <v>432.4031753668511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93</v>
      </c>
      <c r="C34" s="122">
        <v>1.07</v>
      </c>
      <c r="D34" s="67">
        <v>354</v>
      </c>
      <c r="E34" s="122">
        <f t="shared" si="4"/>
        <v>1.286985807072408</v>
      </c>
      <c r="F34" s="72">
        <f t="shared" si="4"/>
        <v>425.7878277604041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6" t="s">
        <v>5</v>
      </c>
      <c r="D36" s="157"/>
      <c r="E36" s="156" t="s">
        <v>6</v>
      </c>
      <c r="F36" s="157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80</v>
      </c>
      <c r="C37" s="123">
        <v>0.02</v>
      </c>
      <c r="D37" s="76">
        <v>2.444</v>
      </c>
      <c r="E37" s="123">
        <f aca="true" t="shared" si="5" ref="E37:F39">C37*58.0164</f>
        <v>1.160328</v>
      </c>
      <c r="F37" s="72">
        <f t="shared" si="5"/>
        <v>141.7920816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85</v>
      </c>
      <c r="C38" s="123">
        <v>0.006</v>
      </c>
      <c r="D38" s="76">
        <v>2.494</v>
      </c>
      <c r="E38" s="123">
        <f t="shared" si="5"/>
        <v>0.3480984</v>
      </c>
      <c r="F38" s="72">
        <f t="shared" si="5"/>
        <v>144.6929016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90</v>
      </c>
      <c r="C39" s="123">
        <v>0.004</v>
      </c>
      <c r="D39" s="76">
        <v>2.56</v>
      </c>
      <c r="E39" s="123">
        <f t="shared" si="5"/>
        <v>0.23206559999999998</v>
      </c>
      <c r="F39" s="72">
        <f t="shared" si="5"/>
        <v>148.521984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6" t="s">
        <v>5</v>
      </c>
      <c r="D41" s="157"/>
      <c r="E41" s="156" t="s">
        <v>6</v>
      </c>
      <c r="F41" s="15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89</v>
      </c>
      <c r="C42" s="123">
        <v>0.046</v>
      </c>
      <c r="D42" s="76">
        <v>9.594</v>
      </c>
      <c r="E42" s="123">
        <f aca="true" t="shared" si="6" ref="E42:F44">C42*36.7437</f>
        <v>1.6902101999999999</v>
      </c>
      <c r="F42" s="72">
        <f t="shared" si="6"/>
        <v>352.5190577999999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85</v>
      </c>
      <c r="C43" s="123">
        <v>0.04</v>
      </c>
      <c r="D43" s="76">
        <v>9.682</v>
      </c>
      <c r="E43" s="123">
        <f t="shared" si="6"/>
        <v>1.4697479999999998</v>
      </c>
      <c r="F43" s="72">
        <f t="shared" si="6"/>
        <v>355.75250339999997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23">
        <v>0.036</v>
      </c>
      <c r="D44" s="76">
        <v>9.794</v>
      </c>
      <c r="E44" s="123">
        <f t="shared" si="6"/>
        <v>1.3227731999999999</v>
      </c>
      <c r="F44" s="72">
        <f t="shared" si="6"/>
        <v>359.8677978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1" t="s">
        <v>74</v>
      </c>
      <c r="D46" s="161"/>
      <c r="E46" s="158" t="s">
        <v>6</v>
      </c>
      <c r="F46" s="159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44"/>
      <c r="D47" s="90"/>
      <c r="E47" s="119"/>
      <c r="F47" s="72"/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43"/>
      <c r="D48" s="90"/>
      <c r="E48" s="123"/>
      <c r="F48" s="72"/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4"/>
      <c r="D49" s="90"/>
      <c r="E49" s="126"/>
      <c r="F49" s="72"/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2" customFormat="1" ht="15">
      <c r="B52" s="24" t="s">
        <v>89</v>
      </c>
      <c r="C52" s="123">
        <v>0.9</v>
      </c>
      <c r="D52" s="77">
        <v>314.8</v>
      </c>
      <c r="E52" s="123">
        <f aca="true" t="shared" si="7" ref="E52:F54">C52*1.1023</f>
        <v>0.9920700000000001</v>
      </c>
      <c r="F52" s="77">
        <f t="shared" si="7"/>
        <v>347.00404000000003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23">
        <v>0.7</v>
      </c>
      <c r="D53" s="77">
        <v>318.1</v>
      </c>
      <c r="E53" s="123">
        <f t="shared" si="7"/>
        <v>0.77161</v>
      </c>
      <c r="F53" s="77">
        <f t="shared" si="7"/>
        <v>350.64163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90</v>
      </c>
      <c r="C54" s="123">
        <v>0.6</v>
      </c>
      <c r="D54" s="107">
        <v>321.8</v>
      </c>
      <c r="E54" s="123">
        <f>C54*1.1023</f>
        <v>0.66138</v>
      </c>
      <c r="F54" s="77">
        <f t="shared" si="7"/>
        <v>354.72014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6" t="s">
        <v>18</v>
      </c>
      <c r="D56" s="157"/>
      <c r="E56" s="156" t="s">
        <v>19</v>
      </c>
      <c r="F56" s="157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89</v>
      </c>
      <c r="C57" s="122">
        <v>0.38</v>
      </c>
      <c r="D57" s="72">
        <v>33.75</v>
      </c>
      <c r="E57" s="122">
        <f aca="true" t="shared" si="8" ref="E57:F59">C57/454*1000</f>
        <v>0.8370044052863436</v>
      </c>
      <c r="F57" s="72">
        <f t="shared" si="8"/>
        <v>74.33920704845815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22">
        <v>0.35</v>
      </c>
      <c r="D58" s="72">
        <v>33.81</v>
      </c>
      <c r="E58" s="122">
        <f t="shared" si="8"/>
        <v>0.7709251101321585</v>
      </c>
      <c r="F58" s="72">
        <f t="shared" si="8"/>
        <v>74.47136563876653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90</v>
      </c>
      <c r="C59" s="122">
        <v>0.35</v>
      </c>
      <c r="D59" s="72">
        <v>34.01</v>
      </c>
      <c r="E59" s="122">
        <f t="shared" si="8"/>
        <v>0.7709251101321585</v>
      </c>
      <c r="F59" s="72">
        <f t="shared" si="8"/>
        <v>74.91189427312774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6" t="s">
        <v>21</v>
      </c>
      <c r="D61" s="157"/>
      <c r="E61" s="156" t="s">
        <v>6</v>
      </c>
      <c r="F61" s="157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95</v>
      </c>
      <c r="C62" s="119">
        <v>0.125</v>
      </c>
      <c r="D62" s="76">
        <v>11.5</v>
      </c>
      <c r="E62" s="119">
        <f>C62*22.026</f>
        <v>2.75325</v>
      </c>
      <c r="F62" s="72">
        <f>D62*22.026</f>
        <v>253.299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19">
        <v>0.13</v>
      </c>
      <c r="D63" s="76">
        <v>11.64</v>
      </c>
      <c r="E63" s="119">
        <f>C63*22.026</f>
        <v>2.8633800000000003</v>
      </c>
      <c r="F63" s="72">
        <f>D63*22.026</f>
        <v>256.38264000000004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90</v>
      </c>
      <c r="C64" s="119">
        <v>0.14</v>
      </c>
      <c r="D64" s="76">
        <v>11.91</v>
      </c>
      <c r="E64" s="119">
        <f>C64*22.026</f>
        <v>3.0836400000000004</v>
      </c>
      <c r="F64" s="72">
        <f>D64*22.026</f>
        <v>262.32966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41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6" t="s">
        <v>23</v>
      </c>
      <c r="D66" s="157"/>
      <c r="E66" s="156" t="s">
        <v>24</v>
      </c>
      <c r="F66" s="157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89</v>
      </c>
      <c r="C67" s="119">
        <v>0.017</v>
      </c>
      <c r="D67" s="76">
        <v>1.324</v>
      </c>
      <c r="E67" s="119">
        <f aca="true" t="shared" si="9" ref="E67:F69">C67/3.785</f>
        <v>0.004491413474240423</v>
      </c>
      <c r="F67" s="72">
        <f t="shared" si="9"/>
        <v>0.3498018494055482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94</v>
      </c>
      <c r="C68" s="119">
        <v>0.019</v>
      </c>
      <c r="D68" s="76">
        <v>1.348</v>
      </c>
      <c r="E68" s="119">
        <f t="shared" si="9"/>
        <v>0.005019815059445178</v>
      </c>
      <c r="F68" s="72">
        <f t="shared" si="9"/>
        <v>0.3561426684280053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84</v>
      </c>
      <c r="C69" s="119">
        <v>0.019</v>
      </c>
      <c r="D69" s="76">
        <v>1.377</v>
      </c>
      <c r="E69" s="119">
        <f t="shared" si="9"/>
        <v>0.005019815059445178</v>
      </c>
      <c r="F69" s="72">
        <f t="shared" si="9"/>
        <v>0.3638044914134742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6" t="s">
        <v>26</v>
      </c>
      <c r="D71" s="157"/>
      <c r="E71" s="156" t="s">
        <v>27</v>
      </c>
      <c r="F71" s="157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80</v>
      </c>
      <c r="C72" s="145">
        <v>0</v>
      </c>
      <c r="D72" s="135" t="s">
        <v>73</v>
      </c>
      <c r="E72" s="145">
        <f>C72/454*100</f>
        <v>0</v>
      </c>
      <c r="F72" s="78" t="s">
        <v>73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89</v>
      </c>
      <c r="C73" s="142">
        <v>0.00025</v>
      </c>
      <c r="D73" s="135">
        <v>0.7</v>
      </c>
      <c r="E73" s="142">
        <f>C73/454*100</f>
        <v>5.506607929515418E-05</v>
      </c>
      <c r="F73" s="78">
        <f>D73/454*1000</f>
        <v>1.541850220264317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96</v>
      </c>
      <c r="C74" s="142">
        <v>0.00325</v>
      </c>
      <c r="D74" s="135">
        <v>0.698</v>
      </c>
      <c r="E74" s="142">
        <f>C74/454*100</f>
        <v>0.0007158590308370044</v>
      </c>
      <c r="F74" s="78">
        <f>D74/454*1000</f>
        <v>1.5374449339207046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32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3" t="s">
        <v>26</v>
      </c>
      <c r="D76" s="163"/>
      <c r="E76" s="156" t="s">
        <v>29</v>
      </c>
      <c r="F76" s="157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9">
        <v>0.0002</v>
      </c>
      <c r="D77" s="136">
        <v>0.1531</v>
      </c>
      <c r="E77" s="139">
        <f aca="true" t="shared" si="10" ref="E77:F79">C77/454*1000000</f>
        <v>0.4405286343612335</v>
      </c>
      <c r="F77" s="72">
        <f t="shared" si="10"/>
        <v>337.22466960352426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82</v>
      </c>
      <c r="C78" s="124">
        <v>0.0002</v>
      </c>
      <c r="D78" s="136" t="s">
        <v>73</v>
      </c>
      <c r="E78" s="124">
        <f t="shared" si="10"/>
        <v>0.4405286343612335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91</v>
      </c>
      <c r="C79" s="124">
        <v>0.0004</v>
      </c>
      <c r="D79" s="136" t="s">
        <v>73</v>
      </c>
      <c r="E79" s="124">
        <f t="shared" si="10"/>
        <v>0.881057268722467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3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7" t="s">
        <v>73</v>
      </c>
      <c r="E85" s="137">
        <v>1.2028</v>
      </c>
      <c r="F85" s="137">
        <v>0.0089</v>
      </c>
      <c r="G85" s="137">
        <v>1.3519</v>
      </c>
      <c r="H85" s="137">
        <v>1.0234</v>
      </c>
      <c r="I85" s="137">
        <v>0.7986</v>
      </c>
      <c r="J85" s="137">
        <v>0.785</v>
      </c>
      <c r="K85" s="137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8">
        <v>0.8314</v>
      </c>
      <c r="E86" s="138" t="s">
        <v>73</v>
      </c>
      <c r="F86" s="138">
        <v>0.0074</v>
      </c>
      <c r="G86" s="138">
        <v>1.124</v>
      </c>
      <c r="H86" s="138">
        <v>0.8509</v>
      </c>
      <c r="I86" s="138">
        <v>0.6639</v>
      </c>
      <c r="J86" s="138">
        <v>0.6526</v>
      </c>
      <c r="K86" s="138">
        <v>0.1063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7">
        <v>112.62</v>
      </c>
      <c r="E87" s="137">
        <v>135.4593</v>
      </c>
      <c r="F87" s="137" t="s">
        <v>73</v>
      </c>
      <c r="G87" s="137">
        <v>152.251</v>
      </c>
      <c r="H87" s="137">
        <v>115.2594</v>
      </c>
      <c r="I87" s="137">
        <v>89.9377</v>
      </c>
      <c r="J87" s="137">
        <v>88.4067</v>
      </c>
      <c r="K87" s="137">
        <v>14.4045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8">
        <v>0.7397</v>
      </c>
      <c r="E88" s="138">
        <v>0.8897</v>
      </c>
      <c r="F88" s="138">
        <v>0.0066</v>
      </c>
      <c r="G88" s="138" t="s">
        <v>73</v>
      </c>
      <c r="H88" s="138">
        <v>0.757</v>
      </c>
      <c r="I88" s="138">
        <v>0.5907</v>
      </c>
      <c r="J88" s="138">
        <v>0.5807</v>
      </c>
      <c r="K88" s="138">
        <v>0.0946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7">
        <v>0.9771</v>
      </c>
      <c r="E89" s="137">
        <v>1.1753</v>
      </c>
      <c r="F89" s="137">
        <v>0.0087</v>
      </c>
      <c r="G89" s="137">
        <v>1.3209</v>
      </c>
      <c r="H89" s="137" t="s">
        <v>73</v>
      </c>
      <c r="I89" s="137">
        <v>0.7803</v>
      </c>
      <c r="J89" s="137">
        <v>0.767</v>
      </c>
      <c r="K89" s="137">
        <v>0.125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8">
        <v>1.2522</v>
      </c>
      <c r="E90" s="138">
        <v>1.5061</v>
      </c>
      <c r="F90" s="138">
        <v>0.0111</v>
      </c>
      <c r="G90" s="138">
        <v>1.6928</v>
      </c>
      <c r="H90" s="138">
        <v>1.2815</v>
      </c>
      <c r="I90" s="138" t="s">
        <v>73</v>
      </c>
      <c r="J90" s="138">
        <v>0.983</v>
      </c>
      <c r="K90" s="138">
        <v>0.1602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7">
        <v>1.2739</v>
      </c>
      <c r="E91" s="137">
        <v>1.5322</v>
      </c>
      <c r="F91" s="137">
        <v>0.0113</v>
      </c>
      <c r="G91" s="137">
        <v>1.7222</v>
      </c>
      <c r="H91" s="137">
        <v>1.3037</v>
      </c>
      <c r="I91" s="137">
        <v>1.0173</v>
      </c>
      <c r="J91" s="137" t="s">
        <v>73</v>
      </c>
      <c r="K91" s="137">
        <v>0.1629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8">
        <v>7.8184</v>
      </c>
      <c r="E92" s="138">
        <v>9.404</v>
      </c>
      <c r="F92" s="138">
        <v>0.0694</v>
      </c>
      <c r="G92" s="138">
        <v>10.5697</v>
      </c>
      <c r="H92" s="138">
        <v>8.0016</v>
      </c>
      <c r="I92" s="138">
        <v>6.2437</v>
      </c>
      <c r="J92" s="138">
        <v>6.1374</v>
      </c>
      <c r="K92" s="138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60" t="s">
        <v>55</v>
      </c>
      <c r="C114" s="160"/>
      <c r="D114" s="160"/>
      <c r="E114" s="160"/>
      <c r="F114" s="160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6" t="s">
        <v>56</v>
      </c>
      <c r="C115" s="146"/>
      <c r="D115" s="146"/>
      <c r="E115" s="146"/>
      <c r="F115" s="146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6" t="s">
        <v>57</v>
      </c>
      <c r="C116" s="146"/>
      <c r="D116" s="146"/>
      <c r="E116" s="146"/>
      <c r="F116" s="146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6" t="s">
        <v>58</v>
      </c>
      <c r="C117" s="146"/>
      <c r="D117" s="146"/>
      <c r="E117" s="146"/>
      <c r="F117" s="146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6" t="s">
        <v>59</v>
      </c>
      <c r="C118" s="146"/>
      <c r="D118" s="146"/>
      <c r="E118" s="146"/>
      <c r="F118" s="146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6" t="s">
        <v>60</v>
      </c>
      <c r="C119" s="146"/>
      <c r="D119" s="146"/>
      <c r="E119" s="146"/>
      <c r="F119" s="146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6" t="s">
        <v>61</v>
      </c>
      <c r="C120" s="146"/>
      <c r="D120" s="146"/>
      <c r="E120" s="146"/>
      <c r="F120" s="146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2" t="s">
        <v>62</v>
      </c>
      <c r="C121" s="162"/>
      <c r="D121" s="162"/>
      <c r="E121" s="162"/>
      <c r="F121" s="162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3"/>
      <c r="D123" s="155"/>
      <c r="E123" s="155"/>
      <c r="F123" s="154"/>
      <c r="G123" s="127"/>
      <c r="H123" s="127"/>
    </row>
    <row r="124" spans="2:8" ht="30.75" customHeight="1">
      <c r="B124" s="33" t="s">
        <v>64</v>
      </c>
      <c r="C124" s="153" t="s">
        <v>65</v>
      </c>
      <c r="D124" s="154"/>
      <c r="E124" s="153" t="s">
        <v>66</v>
      </c>
      <c r="F124" s="154"/>
      <c r="G124" s="127"/>
      <c r="H124" s="127"/>
    </row>
    <row r="125" spans="2:8" ht="30.75" customHeight="1">
      <c r="B125" s="33" t="s">
        <v>67</v>
      </c>
      <c r="C125" s="153" t="s">
        <v>68</v>
      </c>
      <c r="D125" s="154"/>
      <c r="E125" s="153" t="s">
        <v>69</v>
      </c>
      <c r="F125" s="154"/>
      <c r="G125" s="127"/>
      <c r="H125" s="127"/>
    </row>
    <row r="126" spans="2:8" ht="15" customHeight="1">
      <c r="B126" s="147" t="s">
        <v>70</v>
      </c>
      <c r="C126" s="149" t="s">
        <v>71</v>
      </c>
      <c r="D126" s="150"/>
      <c r="E126" s="149" t="s">
        <v>72</v>
      </c>
      <c r="F126" s="150"/>
      <c r="G126" s="127"/>
      <c r="H126" s="127"/>
    </row>
    <row r="127" spans="2:8" ht="15" customHeight="1">
      <c r="B127" s="148"/>
      <c r="C127" s="151"/>
      <c r="D127" s="152"/>
      <c r="E127" s="151"/>
      <c r="F127" s="152"/>
      <c r="G127" s="127"/>
      <c r="H127" s="12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вован</cp:lastModifiedBy>
  <dcterms:created xsi:type="dcterms:W3CDTF">2015-11-06T07:22:19Z</dcterms:created>
  <dcterms:modified xsi:type="dcterms:W3CDTF">2018-01-04T08:13:49Z</dcterms:modified>
  <cp:category/>
  <cp:version/>
  <cp:contentType/>
  <cp:contentStatus/>
</cp:coreProperties>
</file>