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<sst xmlns="http://schemas.openxmlformats.org/spreadsheetml/2006/main" count="161" uniqueCount="103">
  <si>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</si>
  <si>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</si>
  <si>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</si>
  <si>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</si>
  <si>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</si>
  <si>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</si>
  <si>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</si>
  <si>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</si>
  <si>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</si>
  <si>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</si>
  <si>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</si>
  <si>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</si>
  <si>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</si>
  <si>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</si>
  <si>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</si>
  <si>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</si>
  <si>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</si>
  <si>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</si>
  <si>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</si>
  <si>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</si>
  <si>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</si>
  <si>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</si>
  <si>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</si>
  <si>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</si>
  <si>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</si>
  <si>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</si>
  <si>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</si>
  <si>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</si>
  <si>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</si>
  <si>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</si>
  <si>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</si>
  <si>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</si>
  <si>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</si>
  <si>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</si>
  <si>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</si>
  <si>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</si>
  <si>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</si>
  <si>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</si>
  <si>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</si>
  <si>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</si>
  <si>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</si>
  <si>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</si>
  <si>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</si>
  <si>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</si>
  <si>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</si>
  <si>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</si>
  <si>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</si>
  <si>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</si>
  <si>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</si>
  <si>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</si>
  <si>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</si>
  <si>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</si>
  <si>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</si>
  <si>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</si>
  <si>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</si>
  <si>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</si>
  <si>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</si>
  <si>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</si>
  <si>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</si>
  <si>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</si>
  <si>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</si>
  <si>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</si>
  <si>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</si>
  <si>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</si>
  <si>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</si>
  <si>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</si>
  <si>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</si>
  <si>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</si>
  <si>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</si>
  <si>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</si>
  <si>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</si>
  <si>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</si>
  <si>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</si>
  <si>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</si>
  <si>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</si>
  <si>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</si>
  <si>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</si>
  <si>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</si>
  <si>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</si>
  <si>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</si>
  <si>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</si>
  <si>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</si>
  <si>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</si>
  <si>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</si>
  <si>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</si>
  <si>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</si>
  <si>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</si>
  <si>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</si>
  <si>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</si>
  <si>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</si>
  <si>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</si>
  <si>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</si>
  <si>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</si>
  <si>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</si>
  <si>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</si>
  <si>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</si>
  <si>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</si>
  <si>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</si>
  <si>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</si>
  <si>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</si>
  <si>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</si>
  <si>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</si>
  <si>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2 листопада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</si>
</sst>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3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102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81</v>
      </c>
      <c r="C7" s="118">
        <v>0.044</v>
      </c>
      <c r="D7" s="14">
        <v>3.71</v>
      </c>
      <c r="E7" s="118">
        <f aca="true" t="shared" si="0" ref="E7:F9">C7*39.3683</f>
        <v>1.7322052</v>
      </c>
      <c r="F7" s="13">
        <f t="shared" si="0"/>
        <v>146.05639299999999</v>
      </c>
    </row>
    <row r="8" spans="2:6" s="6" customFormat="1" ht="15">
      <c r="B8" s="24" t="s">
        <v>89</v>
      </c>
      <c r="C8" s="118">
        <v>0.044</v>
      </c>
      <c r="D8" s="14">
        <v>3.822</v>
      </c>
      <c r="E8" s="118">
        <f t="shared" si="0"/>
        <v>1.7322052</v>
      </c>
      <c r="F8" s="13">
        <f t="shared" si="0"/>
        <v>150.4656426</v>
      </c>
    </row>
    <row r="9" spans="2:17" s="6" customFormat="1" ht="15">
      <c r="B9" s="24" t="s">
        <v>87</v>
      </c>
      <c r="C9" s="118">
        <v>0.044</v>
      </c>
      <c r="D9" s="14">
        <v>3.906</v>
      </c>
      <c r="E9" s="118">
        <f t="shared" si="0"/>
        <v>1.7322052</v>
      </c>
      <c r="F9" s="13">
        <f>D9*39.3683</f>
        <v>153.7725798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1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7">
        <v>1</v>
      </c>
      <c r="D12" s="13">
        <v>169.5</v>
      </c>
      <c r="E12" s="117">
        <f>C12/$D$86</f>
        <v>1.1403808872163301</v>
      </c>
      <c r="F12" s="71">
        <f aca="true" t="shared" si="1" ref="E12:F14">D12/$D$86</f>
        <v>193.29456038316798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17">
        <v>0.25</v>
      </c>
      <c r="D13" s="13">
        <v>172.75</v>
      </c>
      <c r="E13" s="117">
        <f t="shared" si="1"/>
        <v>0.28509522180408253</v>
      </c>
      <c r="F13" s="71">
        <f t="shared" si="1"/>
        <v>197.00079826662105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82</v>
      </c>
      <c r="C14" s="117">
        <v>1.25</v>
      </c>
      <c r="D14" s="13">
        <v>175.5</v>
      </c>
      <c r="E14" s="117">
        <f t="shared" si="1"/>
        <v>1.4254761090204129</v>
      </c>
      <c r="F14" s="71">
        <f t="shared" si="1"/>
        <v>200.13684570646595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36">
        <v>80</v>
      </c>
      <c r="D17" s="87">
        <v>24450</v>
      </c>
      <c r="E17" s="136">
        <f aca="true" t="shared" si="2" ref="E17:F19">C17/$D$87</f>
        <v>0.707088562842496</v>
      </c>
      <c r="F17" s="71">
        <f t="shared" si="2"/>
        <v>216.10394201873785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17">
        <v>30</v>
      </c>
      <c r="D18" s="87">
        <v>24610</v>
      </c>
      <c r="E18" s="117">
        <f t="shared" si="2"/>
        <v>0.265158211065936</v>
      </c>
      <c r="F18" s="71">
        <f t="shared" si="2"/>
        <v>217.51811914442283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17">
        <v>20</v>
      </c>
      <c r="D19" s="87">
        <v>24470</v>
      </c>
      <c r="E19" s="117">
        <f t="shared" si="2"/>
        <v>0.176772140710624</v>
      </c>
      <c r="F19" s="71">
        <f t="shared" si="2"/>
        <v>216.28071415944848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8">
        <v>0.006</v>
      </c>
      <c r="D22" s="14">
        <v>5.084</v>
      </c>
      <c r="E22" s="118">
        <f aca="true" t="shared" si="3" ref="E22:F24">C22*36.7437</f>
        <v>0.2204622</v>
      </c>
      <c r="F22" s="13">
        <f t="shared" si="3"/>
        <v>186.80497079999998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8">
        <v>0.012</v>
      </c>
      <c r="D23" s="14">
        <v>5.236</v>
      </c>
      <c r="E23" s="118">
        <f t="shared" si="3"/>
        <v>0.4409244</v>
      </c>
      <c r="F23" s="13">
        <f t="shared" si="3"/>
        <v>192.39001319999997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87</v>
      </c>
      <c r="C24" s="118">
        <v>0.014</v>
      </c>
      <c r="D24" s="90">
        <v>5.362</v>
      </c>
      <c r="E24" s="118">
        <f t="shared" si="3"/>
        <v>0.5144118</v>
      </c>
      <c r="F24" s="13">
        <f t="shared" si="3"/>
        <v>197.01971939999999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7"/>
      <c r="C25" s="118"/>
      <c r="D25" s="119"/>
      <c r="E25" s="115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8">
        <v>0</v>
      </c>
      <c r="D27" s="71">
        <v>200.75</v>
      </c>
      <c r="E27" s="138">
        <f aca="true" t="shared" si="4" ref="E27:F29">C27/$D$86</f>
        <v>0</v>
      </c>
      <c r="F27" s="71">
        <f t="shared" si="4"/>
        <v>228.9314631086783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17">
        <v>0.25</v>
      </c>
      <c r="D28" s="13">
        <v>204.25</v>
      </c>
      <c r="E28" s="117">
        <f t="shared" si="4"/>
        <v>0.28509522180408253</v>
      </c>
      <c r="F28" s="71">
        <f t="shared" si="4"/>
        <v>232.92279621393544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6">
        <v>0.25</v>
      </c>
      <c r="D29" s="13">
        <v>205.25</v>
      </c>
      <c r="E29" s="136">
        <f>C29/$D$86</f>
        <v>0.28509522180408253</v>
      </c>
      <c r="F29" s="71">
        <f t="shared" si="4"/>
        <v>234.06317710115178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6">
        <v>2</v>
      </c>
      <c r="D32" s="13">
        <v>375.5</v>
      </c>
      <c r="E32" s="136">
        <f aca="true" t="shared" si="5" ref="E32:F34">C32/$D$86</f>
        <v>2.2807617744326603</v>
      </c>
      <c r="F32" s="71">
        <f t="shared" si="5"/>
        <v>428.213023149732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80</v>
      </c>
      <c r="C33" s="136">
        <v>1.5</v>
      </c>
      <c r="D33" s="13">
        <v>375.5</v>
      </c>
      <c r="E33" s="136">
        <f t="shared" si="5"/>
        <v>1.7105713308244954</v>
      </c>
      <c r="F33" s="71">
        <f t="shared" si="5"/>
        <v>428.213023149732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82</v>
      </c>
      <c r="C34" s="136">
        <v>0.75</v>
      </c>
      <c r="D34" s="66">
        <v>370.25</v>
      </c>
      <c r="E34" s="136">
        <f t="shared" si="5"/>
        <v>0.8552856654122477</v>
      </c>
      <c r="F34" s="71">
        <f t="shared" si="5"/>
        <v>422.22602349184626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8">
        <v>0.03</v>
      </c>
      <c r="D37" s="75">
        <v>2.852</v>
      </c>
      <c r="E37" s="118">
        <f aca="true" t="shared" si="6" ref="E37:F39">C37*58.0164</f>
        <v>1.740492</v>
      </c>
      <c r="F37" s="71">
        <f t="shared" si="6"/>
        <v>165.46277279999998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5">
        <v>0.002</v>
      </c>
      <c r="D38" s="75">
        <v>2.78</v>
      </c>
      <c r="E38" s="115">
        <f t="shared" si="6"/>
        <v>0.11603279999999999</v>
      </c>
      <c r="F38" s="71">
        <f t="shared" si="6"/>
        <v>161.28559199999998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87</v>
      </c>
      <c r="C39" s="118">
        <v>0.014</v>
      </c>
      <c r="D39" s="75">
        <v>2.774</v>
      </c>
      <c r="E39" s="118">
        <f t="shared" si="6"/>
        <v>0.8122296</v>
      </c>
      <c r="F39" s="71">
        <f t="shared" si="6"/>
        <v>160.93749359999998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7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92</v>
      </c>
      <c r="C42" s="118">
        <v>0.062</v>
      </c>
      <c r="D42" s="75">
        <v>8.742</v>
      </c>
      <c r="E42" s="118">
        <f aca="true" t="shared" si="7" ref="E42:F44">C42*36.7437</f>
        <v>2.2781094</v>
      </c>
      <c r="F42" s="71">
        <f t="shared" si="7"/>
        <v>321.2134254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93</v>
      </c>
      <c r="C43" s="118">
        <v>0.056</v>
      </c>
      <c r="D43" s="75">
        <v>8.86</v>
      </c>
      <c r="E43" s="118">
        <f t="shared" si="7"/>
        <v>2.0576472</v>
      </c>
      <c r="F43" s="71">
        <f t="shared" si="7"/>
        <v>325.549182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8">
        <v>0.056</v>
      </c>
      <c r="D44" s="75">
        <v>8.986</v>
      </c>
      <c r="E44" s="118">
        <f t="shared" si="7"/>
        <v>2.0576472</v>
      </c>
      <c r="F44" s="71">
        <f t="shared" si="7"/>
        <v>330.1788882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7"/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35">
        <v>0</v>
      </c>
      <c r="D47" s="88">
        <v>46500</v>
      </c>
      <c r="E47" s="138">
        <f>C47/$D$87</f>
        <v>0</v>
      </c>
      <c r="F47" s="71">
        <f>D47/$D$87</f>
        <v>410.9952271522008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40">
        <v>0</v>
      </c>
      <c r="D48" s="88">
        <v>45000</v>
      </c>
      <c r="E48" s="141">
        <f>C48/$D$87</f>
        <v>0</v>
      </c>
      <c r="F48" s="71">
        <f>D48/$D$87</f>
        <v>397.737316598904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35">
        <v>0</v>
      </c>
      <c r="D49" s="88" t="s">
        <v>72</v>
      </c>
      <c r="E49" s="138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81</v>
      </c>
      <c r="C52" s="115">
        <v>2.4</v>
      </c>
      <c r="D52" s="76">
        <v>310.9</v>
      </c>
      <c r="E52" s="115">
        <f aca="true" t="shared" si="8" ref="E52:F54">C52*1.1023</f>
        <v>2.64552</v>
      </c>
      <c r="F52" s="76">
        <f t="shared" si="8"/>
        <v>342.70507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93</v>
      </c>
      <c r="C53" s="115">
        <v>2.3</v>
      </c>
      <c r="D53" s="76">
        <v>312.5</v>
      </c>
      <c r="E53" s="115">
        <f t="shared" si="8"/>
        <v>2.53529</v>
      </c>
      <c r="F53" s="76">
        <f t="shared" si="8"/>
        <v>344.46875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5">
        <v>2.7</v>
      </c>
      <c r="D54" s="76">
        <v>314.5</v>
      </c>
      <c r="E54" s="115">
        <f>C54*1.1023</f>
        <v>2.9762100000000005</v>
      </c>
      <c r="F54" s="76">
        <f t="shared" si="8"/>
        <v>346.67335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9"/>
      <c r="D55" s="66"/>
      <c r="E55" s="11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36">
        <v>0.12</v>
      </c>
      <c r="D57" s="71">
        <v>28.32</v>
      </c>
      <c r="E57" s="136">
        <f aca="true" t="shared" si="9" ref="E57:F59">C57/454*1000</f>
        <v>0.2643171806167401</v>
      </c>
      <c r="F57" s="71">
        <f t="shared" si="9"/>
        <v>62.378854625550666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97</v>
      </c>
      <c r="C58" s="136">
        <v>0.13</v>
      </c>
      <c r="D58" s="71">
        <v>28.44</v>
      </c>
      <c r="E58" s="136">
        <f t="shared" si="9"/>
        <v>0.28634361233480177</v>
      </c>
      <c r="F58" s="71">
        <f t="shared" si="9"/>
        <v>62.64317180616741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36">
        <v>0.13</v>
      </c>
      <c r="D59" s="71">
        <v>28.72</v>
      </c>
      <c r="E59" s="136">
        <f t="shared" si="9"/>
        <v>0.28634361233480177</v>
      </c>
      <c r="F59" s="71">
        <f t="shared" si="9"/>
        <v>63.25991189427313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18">
        <v>0.065</v>
      </c>
      <c r="D62" s="75">
        <v>10.7</v>
      </c>
      <c r="E62" s="118">
        <f aca="true" t="shared" si="10" ref="E62:F64">C62*22.026</f>
        <v>1.4316900000000001</v>
      </c>
      <c r="F62" s="71">
        <f t="shared" si="10"/>
        <v>235.67819999999998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8">
        <v>0.085</v>
      </c>
      <c r="D63" s="75">
        <v>10.735</v>
      </c>
      <c r="E63" s="118">
        <f t="shared" si="10"/>
        <v>1.8722100000000002</v>
      </c>
      <c r="F63" s="71">
        <f t="shared" si="10"/>
        <v>236.44911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84</v>
      </c>
      <c r="C64" s="118">
        <v>0.08</v>
      </c>
      <c r="D64" s="75">
        <v>10.935</v>
      </c>
      <c r="E64" s="118">
        <f t="shared" si="10"/>
        <v>1.76208</v>
      </c>
      <c r="F64" s="71">
        <f t="shared" si="10"/>
        <v>240.85431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1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53" t="s">
        <v>98</v>
      </c>
      <c r="D66" s="154"/>
      <c r="E66" s="153" t="s">
        <v>23</v>
      </c>
      <c r="F66" s="154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83</v>
      </c>
      <c r="C67" s="118">
        <v>0.024</v>
      </c>
      <c r="D67" s="75">
        <v>1.307</v>
      </c>
      <c r="E67" s="118">
        <f aca="true" t="shared" si="11" ref="E67:F69">C67/3.785</f>
        <v>0.006340819022457068</v>
      </c>
      <c r="F67" s="71">
        <f t="shared" si="11"/>
        <v>0.3453104359313078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96</v>
      </c>
      <c r="C68" s="118">
        <v>0.017</v>
      </c>
      <c r="D68" s="75">
        <v>1.308</v>
      </c>
      <c r="E68" s="118">
        <f t="shared" si="11"/>
        <v>0.004491413474240423</v>
      </c>
      <c r="F68" s="71">
        <f t="shared" si="11"/>
        <v>0.34557463672391014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88</v>
      </c>
      <c r="C69" s="118">
        <v>0.017</v>
      </c>
      <c r="D69" s="75">
        <v>1.322</v>
      </c>
      <c r="E69" s="118">
        <f t="shared" si="11"/>
        <v>0.004491413474240423</v>
      </c>
      <c r="F69" s="71">
        <f t="shared" si="11"/>
        <v>0.3492734478203435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83</v>
      </c>
      <c r="C72" s="142">
        <v>0.002</v>
      </c>
      <c r="D72" s="127">
        <v>0.885</v>
      </c>
      <c r="E72" s="142">
        <f>C72/454*100</f>
        <v>0.00044052863436123345</v>
      </c>
      <c r="F72" s="77">
        <f>D72/454*1000</f>
        <v>1.9493392070484583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96</v>
      </c>
      <c r="C73" s="142">
        <v>0.00325</v>
      </c>
      <c r="D73" s="127">
        <v>0.904</v>
      </c>
      <c r="E73" s="142">
        <f>C73/454*100</f>
        <v>0.0007158590308370044</v>
      </c>
      <c r="F73" s="77">
        <f>D73/454*1000</f>
        <v>1.9911894273127755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88</v>
      </c>
      <c r="C74" s="142">
        <v>0.00375</v>
      </c>
      <c r="D74" s="127">
        <v>0.92225</v>
      </c>
      <c r="E74" s="142">
        <f>C74/454*100</f>
        <v>0.0008259911894273127</v>
      </c>
      <c r="F74" s="77">
        <f>D74/454*1000</f>
        <v>2.031387665198238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0"/>
      <c r="D75" s="14"/>
      <c r="E75" s="132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19">
        <v>0.0025</v>
      </c>
      <c r="D77" s="128">
        <v>0.1342</v>
      </c>
      <c r="E77" s="119">
        <f aca="true" t="shared" si="12" ref="E77:F79">C77/454*1000000</f>
        <v>5.506607929515419</v>
      </c>
      <c r="F77" s="71">
        <f t="shared" si="12"/>
        <v>295.59471365638774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19">
        <v>0.0029</v>
      </c>
      <c r="D78" s="128">
        <v>0.1346</v>
      </c>
      <c r="E78" s="119">
        <f t="shared" si="12"/>
        <v>6.387665198237885</v>
      </c>
      <c r="F78" s="71">
        <f t="shared" si="12"/>
        <v>296.4757709251101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19">
        <v>0.0032</v>
      </c>
      <c r="D79" s="128" t="s">
        <v>72</v>
      </c>
      <c r="E79" s="119">
        <f t="shared" si="12"/>
        <v>7.048458149779736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6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29">
        <v>1.1404</v>
      </c>
      <c r="F85" s="129">
        <v>0.0088</v>
      </c>
      <c r="G85" s="129">
        <v>1.3045</v>
      </c>
      <c r="H85" s="129">
        <v>0.9976</v>
      </c>
      <c r="I85" s="129">
        <v>0.7638</v>
      </c>
      <c r="J85" s="129">
        <v>0.719</v>
      </c>
      <c r="K85" s="129">
        <v>0.1279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0">
        <v>0.8769</v>
      </c>
      <c r="E86" s="130" t="s">
        <v>72</v>
      </c>
      <c r="F86" s="130">
        <v>0.0078</v>
      </c>
      <c r="G86" s="130">
        <v>1.1439</v>
      </c>
      <c r="H86" s="130">
        <v>0.8748</v>
      </c>
      <c r="I86" s="130">
        <v>0.6698</v>
      </c>
      <c r="J86" s="130">
        <v>0.6305</v>
      </c>
      <c r="K86" s="130">
        <v>0.1122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9">
        <v>113.14</v>
      </c>
      <c r="E87" s="129">
        <v>129.0249</v>
      </c>
      <c r="F87" s="129" t="s">
        <v>72</v>
      </c>
      <c r="G87" s="129">
        <v>147.5911</v>
      </c>
      <c r="H87" s="129">
        <v>112.8691</v>
      </c>
      <c r="I87" s="129">
        <v>86.4192</v>
      </c>
      <c r="J87" s="129">
        <v>81.3477</v>
      </c>
      <c r="K87" s="129">
        <v>14.4741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0">
        <v>0.7666</v>
      </c>
      <c r="E88" s="130">
        <v>0.8742</v>
      </c>
      <c r="F88" s="130">
        <v>0.0068</v>
      </c>
      <c r="G88" s="130" t="s">
        <v>72</v>
      </c>
      <c r="H88" s="130">
        <v>0.7647</v>
      </c>
      <c r="I88" s="130">
        <v>0.5855</v>
      </c>
      <c r="J88" s="130">
        <v>0.5512</v>
      </c>
      <c r="K88" s="130">
        <v>0.0981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9">
        <v>1.0024</v>
      </c>
      <c r="E89" s="129">
        <v>1.1431</v>
      </c>
      <c r="F89" s="129">
        <v>0.0089</v>
      </c>
      <c r="G89" s="129">
        <v>1.3076</v>
      </c>
      <c r="H89" s="129" t="s">
        <v>72</v>
      </c>
      <c r="I89" s="129">
        <v>0.7657</v>
      </c>
      <c r="J89" s="129">
        <v>0.7207</v>
      </c>
      <c r="K89" s="129">
        <v>0.1282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0">
        <v>1.3092</v>
      </c>
      <c r="E90" s="130">
        <v>1.493</v>
      </c>
      <c r="F90" s="130">
        <v>0.0116</v>
      </c>
      <c r="G90" s="130">
        <v>1.7079</v>
      </c>
      <c r="H90" s="130">
        <v>1.3061</v>
      </c>
      <c r="I90" s="130" t="s">
        <v>72</v>
      </c>
      <c r="J90" s="130">
        <v>0.9413</v>
      </c>
      <c r="K90" s="130">
        <v>0.1675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9">
        <v>1.3908</v>
      </c>
      <c r="E91" s="129">
        <v>1.5861</v>
      </c>
      <c r="F91" s="129">
        <v>0.0123</v>
      </c>
      <c r="G91" s="129">
        <v>1.8143</v>
      </c>
      <c r="H91" s="129">
        <v>1.3875</v>
      </c>
      <c r="I91" s="129">
        <v>1.0623</v>
      </c>
      <c r="J91" s="129" t="s">
        <v>72</v>
      </c>
      <c r="K91" s="129">
        <v>0.1779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0">
        <v>7.8167</v>
      </c>
      <c r="E92" s="130">
        <v>8.9142</v>
      </c>
      <c r="F92" s="130">
        <v>0.0691</v>
      </c>
      <c r="G92" s="130">
        <v>10.1969</v>
      </c>
      <c r="H92" s="130">
        <v>7.798</v>
      </c>
      <c r="I92" s="130">
        <v>5.9706</v>
      </c>
      <c r="J92" s="130">
        <v>5.6202</v>
      </c>
      <c r="K92" s="130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1"/>
      <c r="H93" s="121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2"/>
      <c r="H94" s="122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3"/>
      <c r="H95" s="123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4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4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3"/>
      <c r="H98" s="123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3"/>
      <c r="H99" s="123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3"/>
      <c r="H100" s="123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5"/>
      <c r="H101" s="125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5"/>
      <c r="H102" s="125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1"/>
      <c r="H103" s="121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1"/>
      <c r="H104" s="121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1"/>
      <c r="H105" s="121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1"/>
      <c r="H106" s="121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1"/>
      <c r="H107" s="121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1"/>
      <c r="H108" s="121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1"/>
      <c r="H109" s="121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1"/>
      <c r="H110" s="121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1"/>
      <c r="H111" s="121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1"/>
      <c r="H112" s="121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1"/>
      <c r="H113" s="121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1"/>
      <c r="H114" s="121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1"/>
      <c r="H115" s="121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1"/>
      <c r="H116" s="121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1"/>
      <c r="H117" s="121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1"/>
      <c r="H118" s="121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1"/>
      <c r="H119" s="121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1"/>
      <c r="H120" s="121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1"/>
      <c r="H121" s="121"/>
    </row>
    <row r="122" spans="7:8" ht="15">
      <c r="G122" s="121"/>
      <c r="H122" s="121"/>
    </row>
    <row r="123" spans="2:8" ht="15.75">
      <c r="B123" s="32" t="s">
        <v>62</v>
      </c>
      <c r="C123" s="150"/>
      <c r="D123" s="152"/>
      <c r="E123" s="152"/>
      <c r="F123" s="151"/>
      <c r="G123" s="121"/>
      <c r="H123" s="121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1"/>
      <c r="H124" s="121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1"/>
      <c r="H125" s="121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1"/>
      <c r="H126" s="121"/>
    </row>
    <row r="127" spans="2:8" ht="15" customHeight="1">
      <c r="B127" s="145"/>
      <c r="C127" s="148"/>
      <c r="D127" s="149"/>
      <c r="E127" s="148"/>
      <c r="F127" s="149"/>
      <c r="G127" s="121"/>
      <c r="H127" s="121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2018-11-04T19:48:55Z</dcterms:modified>
  <cp:category/>
  <cp:version/>
  <cp:contentType/>
  <cp:contentStatus/>
</cp:coreProperties>
</file>