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<sst xmlns="http://schemas.openxmlformats.org/spreadsheetml/2006/main" count="148" uniqueCount="109">
  <si>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</si>
  <si>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</si>
  <si>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</si>
  <si>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</si>
  <si>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</si>
  <si>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</si>
  <si>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</si>
  <si>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</si>
  <si>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</si>
  <si>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</si>
  <si>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</si>
  <si>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</si>
  <si>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</si>
  <si>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</si>
  <si>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</si>
  <si>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</si>
  <si>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</si>
  <si>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</si>
  <si>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</si>
  <si>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</si>
  <si>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</si>
  <si>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</si>
  <si>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</si>
  <si>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</si>
  <si>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</si>
  <si>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</si>
  <si>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</si>
  <si>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</si>
  <si>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</si>
  <si>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</si>
  <si>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</si>
  <si>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</si>
  <si>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</si>
  <si>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</si>
  <si>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</si>
  <si>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</si>
  <si>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</si>
  <si>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</si>
  <si>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</si>
  <si>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</si>
  <si>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</si>
  <si>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</si>
  <si>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</si>
  <si>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</si>
  <si>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</si>
  <si>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</si>
  <si>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</si>
  <si>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</si>
  <si>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</si>
  <si>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</si>
  <si>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</si>
  <si>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</si>
  <si>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</si>
  <si>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</si>
  <si>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</si>
  <si>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</si>
  <si>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</si>
  <si>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</si>
  <si>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</si>
  <si>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</si>
  <si>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</si>
  <si>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</si>
  <si>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</si>
  <si>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</si>
  <si>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</si>
  <si>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</si>
  <si>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</si>
  <si>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</si>
  <si>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</si>
  <si>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</si>
  <si>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</si>
  <si>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</si>
  <si>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</si>
  <si>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</si>
  <si>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</si>
  <si>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</si>
  <si>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</si>
  <si>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</si>
  <si>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</si>
  <si>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</si>
  <si>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</si>
  <si>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</si>
  <si>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</si>
  <si>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</si>
  <si>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</si>
  <si>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</si>
  <si>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</si>
  <si>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</si>
  <si>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</si>
  <si>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</si>
  <si>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</si>
  <si>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</si>
  <si>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</si>
  <si>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</si>
  <si>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</si>
  <si>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</si>
  <si>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</si>
  <si>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</si>
  <si>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</si>
  <si>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</si>
  <si>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</si>
  <si>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</si>
  <si>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</si>
  <si>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</si>
  <si>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</si>
  <si>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</si>
  <si>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</si>
  <si>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</si>
  <si>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02 Жовтня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</si>
</sst>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2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  <font>
      <sz val="12"/>
      <color rgb="FF000066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4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4" fillId="0" borderId="17" xfId="42" applyBorder="1" applyAlignment="1" applyProtection="1">
      <alignment horizontal="right" vertical="center" wrapText="1"/>
      <protection/>
    </xf>
    <xf numFmtId="0" fontId="64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4" fillId="0" borderId="0" xfId="42" applyBorder="1" applyAlignment="1" applyProtection="1">
      <alignment wrapText="1"/>
      <protection/>
    </xf>
    <xf numFmtId="0" fontId="64" fillId="0" borderId="0" xfId="42" applyBorder="1" applyAlignment="1" applyProtection="1">
      <alignment horizontal="right" vertical="center" wrapText="1"/>
      <protection/>
    </xf>
    <xf numFmtId="173" fontId="7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9" fillId="0" borderId="0" xfId="0" applyFont="1" applyBorder="1" applyAlignment="1">
      <alignment horizontal="right" vertical="center"/>
    </xf>
    <xf numFmtId="0" fontId="64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8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8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3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172" fontId="83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173" fontId="84" fillId="0" borderId="10" xfId="0" applyNumberFormat="1" applyFont="1" applyFill="1" applyBorder="1" applyAlignment="1">
      <alignment horizontal="center" vertical="top" wrapText="1"/>
    </xf>
    <xf numFmtId="172" fontId="8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49">
      <selection activeCell="J58" sqref="J5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31" t="s">
        <v>108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90" t="s">
        <v>100</v>
      </c>
      <c r="C7" s="126">
        <v>0.014</v>
      </c>
      <c r="D7" s="7">
        <v>3.226</v>
      </c>
      <c r="E7" s="126">
        <f aca="true" t="shared" si="0" ref="E7:F9">C7*39.3683</f>
        <v>0.5511562</v>
      </c>
      <c r="F7" s="13">
        <f t="shared" si="0"/>
        <v>127.00213579999999</v>
      </c>
      <c r="G7" s="31"/>
      <c r="H7" s="31"/>
    </row>
    <row r="8" spans="2:8" s="6" customFormat="1" ht="15">
      <c r="B8" s="90" t="s">
        <v>95</v>
      </c>
      <c r="C8" s="126">
        <v>0.016</v>
      </c>
      <c r="D8" s="124">
        <v>3.356</v>
      </c>
      <c r="E8" s="126">
        <f t="shared" si="0"/>
        <v>0.6298928</v>
      </c>
      <c r="F8" s="13">
        <f t="shared" si="0"/>
        <v>132.12001479999998</v>
      </c>
      <c r="G8" s="29"/>
      <c r="H8" s="29"/>
    </row>
    <row r="9" spans="2:17" s="6" customFormat="1" ht="15">
      <c r="B9" s="90" t="s">
        <v>105</v>
      </c>
      <c r="C9" s="126">
        <v>0.014</v>
      </c>
      <c r="D9" s="7">
        <v>3.442</v>
      </c>
      <c r="E9" s="126">
        <f t="shared" si="0"/>
        <v>0.5511562</v>
      </c>
      <c r="F9" s="13">
        <f t="shared" si="0"/>
        <v>135.5056886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7">
        <v>1.07</v>
      </c>
      <c r="D12" s="89">
        <v>142.25</v>
      </c>
      <c r="E12" s="127">
        <f>C12/D80</f>
        <v>1.3532313140255472</v>
      </c>
      <c r="F12" s="122">
        <f>D12/D80</f>
        <v>179.90388263563932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27">
        <v>1.04</v>
      </c>
      <c r="D13" s="89">
        <v>146</v>
      </c>
      <c r="E13" s="127">
        <f>C13/D80</f>
        <v>1.315290249146326</v>
      </c>
      <c r="F13" s="122">
        <f>D13/D80</f>
        <v>184.64651574554193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27">
        <v>1.19</v>
      </c>
      <c r="D14" s="89">
        <v>148.75</v>
      </c>
      <c r="E14" s="127">
        <f>C14/D80</f>
        <v>1.5049955735424307</v>
      </c>
      <c r="F14" s="122">
        <f>D14/D80</f>
        <v>188.12444669280384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6">
        <v>0.036</v>
      </c>
      <c r="D17" s="7">
        <v>4.826</v>
      </c>
      <c r="E17" s="126">
        <f aca="true" t="shared" si="1" ref="E17:F19">C17*36.7437</f>
        <v>1.3227731999999999</v>
      </c>
      <c r="F17" s="13">
        <f t="shared" si="1"/>
        <v>177.32509619999996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126">
        <v>0.036</v>
      </c>
      <c r="D18" s="7">
        <v>4.96</v>
      </c>
      <c r="E18" s="126">
        <f t="shared" si="1"/>
        <v>1.3227731999999999</v>
      </c>
      <c r="F18" s="13">
        <f t="shared" si="1"/>
        <v>182.248752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126">
        <v>0.034</v>
      </c>
      <c r="D19" s="7">
        <v>5.046</v>
      </c>
      <c r="E19" s="126">
        <f t="shared" si="1"/>
        <v>1.2492858</v>
      </c>
      <c r="F19" s="13">
        <f t="shared" si="1"/>
        <v>185.4087102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7">
        <v>2.1</v>
      </c>
      <c r="D22" s="122">
        <v>158</v>
      </c>
      <c r="E22" s="127">
        <f>C22/D80</f>
        <v>2.655874541545466</v>
      </c>
      <c r="F22" s="122">
        <f>D22/D80</f>
        <v>199.8229416972303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127">
        <v>1.9</v>
      </c>
      <c r="D23" s="89">
        <v>161</v>
      </c>
      <c r="E23" s="127">
        <f>C23/D80</f>
        <v>2.4029341090173264</v>
      </c>
      <c r="F23" s="122">
        <f>D23/D80</f>
        <v>203.6170481851524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86</v>
      </c>
      <c r="C24" s="127">
        <v>1.88</v>
      </c>
      <c r="D24" s="89">
        <v>163</v>
      </c>
      <c r="E24" s="127">
        <f>C24/D80</f>
        <v>2.3776400657645125</v>
      </c>
      <c r="F24" s="122">
        <f>D24/D80</f>
        <v>206.1464525104338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84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88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93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6" t="s">
        <v>12</v>
      </c>
      <c r="D29" s="136"/>
      <c r="E29" s="136" t="s">
        <v>10</v>
      </c>
      <c r="F29" s="136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27">
        <v>0.16</v>
      </c>
      <c r="D30" s="89">
        <v>320.75</v>
      </c>
      <c r="E30" s="127">
        <f>C30/D80</f>
        <v>0.2023523460225117</v>
      </c>
      <c r="F30" s="122">
        <f>D30/D80</f>
        <v>405.65321866700396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27">
        <v>0.15</v>
      </c>
      <c r="D31" s="89">
        <v>325.75</v>
      </c>
      <c r="E31" s="127">
        <f>C31/D80</f>
        <v>0.1897053243961047</v>
      </c>
      <c r="F31" s="122">
        <f>D31/D80</f>
        <v>411.97672948020744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27">
        <v>0.23</v>
      </c>
      <c r="D32" s="89">
        <v>329.5</v>
      </c>
      <c r="E32" s="127">
        <f>C32/D80</f>
        <v>0.2908814974073606</v>
      </c>
      <c r="F32" s="122">
        <f>D32/D80</f>
        <v>416.71936259011005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30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7" t="s">
        <v>5</v>
      </c>
      <c r="D34" s="138"/>
      <c r="E34" s="137" t="s">
        <v>6</v>
      </c>
      <c r="F34" s="138"/>
      <c r="G34" s="29"/>
      <c r="H34" s="29"/>
      <c r="I34" s="6"/>
      <c r="J34" s="83"/>
      <c r="K34" s="130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100</v>
      </c>
      <c r="C35" s="126">
        <v>0.056</v>
      </c>
      <c r="D35" s="7">
        <v>3.444</v>
      </c>
      <c r="E35" s="126">
        <f aca="true" t="shared" si="2" ref="E35:F37">C35*58.0164</f>
        <v>3.2489184</v>
      </c>
      <c r="F35" s="13">
        <f t="shared" si="2"/>
        <v>199.8084816</v>
      </c>
      <c r="G35" s="107"/>
      <c r="H35" s="29"/>
      <c r="J35" s="83"/>
      <c r="K35" s="83"/>
      <c r="L35" s="130"/>
      <c r="M35" s="83"/>
      <c r="N35" s="83"/>
      <c r="O35" s="83"/>
      <c r="P35" s="83"/>
      <c r="Q35" s="83"/>
      <c r="R35" s="83"/>
    </row>
    <row r="36" spans="2:18" s="6" customFormat="1" ht="16.5">
      <c r="B36" s="90" t="s">
        <v>95</v>
      </c>
      <c r="C36" s="126">
        <v>0.046</v>
      </c>
      <c r="D36" s="7">
        <v>3.3</v>
      </c>
      <c r="E36" s="126">
        <f t="shared" si="2"/>
        <v>2.6687543999999996</v>
      </c>
      <c r="F36" s="13">
        <f t="shared" si="2"/>
        <v>191.45412</v>
      </c>
      <c r="G36" s="29"/>
      <c r="H36" s="29"/>
      <c r="J36" s="83"/>
      <c r="K36" s="83"/>
      <c r="L36" s="83"/>
      <c r="M36" s="130"/>
      <c r="N36" s="83"/>
      <c r="O36" s="83"/>
      <c r="P36" s="83"/>
      <c r="Q36" s="83"/>
      <c r="R36" s="83"/>
    </row>
    <row r="37" spans="2:18" s="6" customFormat="1" ht="16.5">
      <c r="B37" s="90" t="s">
        <v>105</v>
      </c>
      <c r="C37" s="126">
        <v>0.024</v>
      </c>
      <c r="D37" s="7">
        <v>3.21</v>
      </c>
      <c r="E37" s="126">
        <f t="shared" si="2"/>
        <v>1.3923936</v>
      </c>
      <c r="F37" s="13">
        <f t="shared" si="2"/>
        <v>186.232644</v>
      </c>
      <c r="G37" s="29"/>
      <c r="H37" s="29"/>
      <c r="J37" s="83"/>
      <c r="K37" s="83"/>
      <c r="L37" s="83"/>
      <c r="M37" s="83"/>
      <c r="N37" s="130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30"/>
      <c r="P38" s="83"/>
      <c r="Q38" s="83"/>
    </row>
    <row r="39" spans="2:17" ht="16.5">
      <c r="B39" s="32" t="s">
        <v>14</v>
      </c>
      <c r="C39" s="137" t="s">
        <v>5</v>
      </c>
      <c r="D39" s="138"/>
      <c r="E39" s="137" t="s">
        <v>6</v>
      </c>
      <c r="F39" s="138"/>
      <c r="G39" s="29"/>
      <c r="H39" s="29"/>
      <c r="I39" s="6"/>
      <c r="J39" s="83"/>
      <c r="K39" s="83"/>
      <c r="L39" s="83"/>
      <c r="M39" s="83"/>
      <c r="N39" s="83"/>
      <c r="O39" s="83"/>
      <c r="P39" s="130"/>
      <c r="Q39" s="83"/>
    </row>
    <row r="40" spans="2:17" s="6" customFormat="1" ht="15" customHeight="1">
      <c r="B40" s="90" t="s">
        <v>96</v>
      </c>
      <c r="C40" s="126">
        <v>0.076</v>
      </c>
      <c r="D40" s="14">
        <v>9.244</v>
      </c>
      <c r="E40" s="126">
        <f aca="true" t="shared" si="3" ref="E40:F42">C40*36.7437</f>
        <v>2.7925211999999995</v>
      </c>
      <c r="F40" s="13">
        <f t="shared" si="3"/>
        <v>339.6587628</v>
      </c>
      <c r="G40" s="108"/>
      <c r="H40" s="29"/>
      <c r="J40" s="83"/>
      <c r="K40" s="83"/>
      <c r="L40" s="83"/>
      <c r="M40" s="83"/>
      <c r="N40" s="83"/>
      <c r="O40" s="83"/>
      <c r="P40" s="83"/>
      <c r="Q40" s="130"/>
    </row>
    <row r="41" spans="2:13" s="6" customFormat="1" ht="15" customHeight="1">
      <c r="B41" s="90" t="s">
        <v>106</v>
      </c>
      <c r="C41" s="126">
        <v>0.08</v>
      </c>
      <c r="D41" s="73">
        <v>9.33</v>
      </c>
      <c r="E41" s="126">
        <f t="shared" si="3"/>
        <v>2.9394959999999997</v>
      </c>
      <c r="F41" s="13">
        <f t="shared" si="3"/>
        <v>342.818721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126">
        <v>0.076</v>
      </c>
      <c r="D42" s="14">
        <v>9.414</v>
      </c>
      <c r="E42" s="126">
        <f t="shared" si="3"/>
        <v>2.7925211999999995</v>
      </c>
      <c r="F42" s="13">
        <f t="shared" si="3"/>
        <v>345.90519179999995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7" t="s">
        <v>16</v>
      </c>
      <c r="D44" s="138"/>
      <c r="E44" s="137" t="s">
        <v>6</v>
      </c>
      <c r="F44" s="138"/>
      <c r="G44" s="35"/>
      <c r="H44" s="35"/>
      <c r="I44" s="27"/>
      <c r="J44" s="6"/>
    </row>
    <row r="45" spans="2:13" s="27" customFormat="1" ht="15.75" thickBot="1">
      <c r="B45" s="90" t="s">
        <v>90</v>
      </c>
      <c r="C45" s="127">
        <v>3.4</v>
      </c>
      <c r="D45" s="13">
        <v>308.7</v>
      </c>
      <c r="E45" s="127">
        <f aca="true" t="shared" si="4" ref="E45:F47">C45*1.1023</f>
        <v>3.74782</v>
      </c>
      <c r="F45" s="13">
        <f t="shared" si="4"/>
        <v>340.28001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127">
        <v>2.7</v>
      </c>
      <c r="D46" s="13">
        <v>301.3</v>
      </c>
      <c r="E46" s="127">
        <f t="shared" si="4"/>
        <v>2.9762100000000005</v>
      </c>
      <c r="F46" s="13">
        <f t="shared" si="4"/>
        <v>332.12299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127">
        <v>2.9</v>
      </c>
      <c r="D47" s="13">
        <v>300.2</v>
      </c>
      <c r="E47" s="127">
        <f t="shared" si="4"/>
        <v>3.19667</v>
      </c>
      <c r="F47" s="13">
        <f t="shared" si="4"/>
        <v>330.91046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7" t="s">
        <v>18</v>
      </c>
      <c r="D49" s="138"/>
      <c r="E49" s="137" t="s">
        <v>19</v>
      </c>
      <c r="F49" s="138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27">
        <v>0.01</v>
      </c>
      <c r="D50" s="13">
        <v>32.67</v>
      </c>
      <c r="E50" s="127">
        <f aca="true" t="shared" si="5" ref="E50:F52">C50/454*1000</f>
        <v>0.022026431718061675</v>
      </c>
      <c r="F50" s="13">
        <f t="shared" si="5"/>
        <v>71.96035242290749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49">
        <v>0</v>
      </c>
      <c r="D51" s="89">
        <v>32.8</v>
      </c>
      <c r="E51" s="149">
        <f t="shared" si="5"/>
        <v>0</v>
      </c>
      <c r="F51" s="13">
        <f t="shared" si="5"/>
        <v>72.24669603524228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81">
        <v>0.02</v>
      </c>
      <c r="D52" s="89">
        <v>33.06</v>
      </c>
      <c r="E52" s="81">
        <f t="shared" si="5"/>
        <v>0.04405286343612335</v>
      </c>
      <c r="F52" s="13">
        <f t="shared" si="5"/>
        <v>72.8193832599119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7" t="s">
        <v>21</v>
      </c>
      <c r="D54" s="138"/>
      <c r="E54" s="137" t="s">
        <v>6</v>
      </c>
      <c r="F54" s="138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5">
        <v>0.085</v>
      </c>
      <c r="D55" s="14">
        <v>12.555</v>
      </c>
      <c r="E55" s="125">
        <f aca="true" t="shared" si="6" ref="E55:F57">C55*22.0462</f>
        <v>1.8739270000000001</v>
      </c>
      <c r="F55" s="13">
        <f t="shared" si="6"/>
        <v>276.790041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5">
        <v>0.085</v>
      </c>
      <c r="D56" s="14">
        <v>12.715</v>
      </c>
      <c r="E56" s="125">
        <f t="shared" si="6"/>
        <v>1.8739270000000001</v>
      </c>
      <c r="F56" s="13">
        <f t="shared" si="6"/>
        <v>280.317433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5">
        <v>0.085</v>
      </c>
      <c r="D57" s="14">
        <v>12.92</v>
      </c>
      <c r="E57" s="125">
        <f t="shared" si="6"/>
        <v>1.8739270000000001</v>
      </c>
      <c r="F57" s="13">
        <f t="shared" si="6"/>
        <v>284.836904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7" t="s">
        <v>23</v>
      </c>
      <c r="D59" s="138"/>
      <c r="E59" s="137" t="s">
        <v>24</v>
      </c>
      <c r="F59" s="138"/>
      <c r="H59" s="29"/>
      <c r="I59" s="102"/>
      <c r="J59" s="83"/>
      <c r="K59" s="83"/>
      <c r="L59" s="83"/>
      <c r="M59" s="102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0.005</v>
      </c>
      <c r="D60" s="52">
        <v>1.528</v>
      </c>
      <c r="E60" s="125">
        <f aca="true" t="shared" si="7" ref="E60:F62">C60/3.785</f>
        <v>0.001321003963011889</v>
      </c>
      <c r="F60" s="13">
        <f t="shared" si="7"/>
        <v>0.4036988110964333</v>
      </c>
      <c r="G60" s="31"/>
      <c r="H60" s="29"/>
      <c r="I60" s="102"/>
      <c r="J60" s="83"/>
      <c r="K60" s="83"/>
      <c r="L60" s="83"/>
      <c r="M60" s="83"/>
      <c r="N60" s="102"/>
      <c r="O60" s="83"/>
      <c r="P60" s="83"/>
      <c r="Q60" s="8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0.044</v>
      </c>
      <c r="D61" s="73">
        <v>1.483</v>
      </c>
      <c r="E61" s="125">
        <f t="shared" si="7"/>
        <v>0.011624834874504622</v>
      </c>
      <c r="F61" s="13">
        <f t="shared" si="7"/>
        <v>0.3918097754293263</v>
      </c>
      <c r="G61" s="29"/>
      <c r="H61" s="29"/>
      <c r="I61" s="103"/>
      <c r="J61" s="83"/>
      <c r="K61" s="83"/>
      <c r="L61" s="83"/>
      <c r="M61" s="83"/>
      <c r="N61" s="83"/>
      <c r="O61" s="102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0.043</v>
      </c>
      <c r="D62" s="73">
        <v>1.474</v>
      </c>
      <c r="E62" s="125">
        <f t="shared" si="7"/>
        <v>0.011360634081902245</v>
      </c>
      <c r="F62" s="13">
        <f t="shared" si="7"/>
        <v>0.3894319682959049</v>
      </c>
      <c r="G62" s="29"/>
      <c r="H62" s="29"/>
      <c r="I62" s="103"/>
      <c r="J62" s="83"/>
      <c r="K62" s="83"/>
      <c r="L62" s="83"/>
      <c r="M62" s="83"/>
      <c r="N62" s="83"/>
      <c r="O62" s="83"/>
      <c r="P62" s="102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8"/>
      <c r="E63" s="16"/>
      <c r="F63" s="5"/>
      <c r="G63" s="29"/>
      <c r="H63" s="29"/>
      <c r="I63" s="103"/>
      <c r="J63" s="83"/>
      <c r="K63" s="83"/>
      <c r="L63" s="83"/>
      <c r="M63" s="83"/>
      <c r="N63" s="83"/>
      <c r="O63" s="83"/>
      <c r="P63" s="83"/>
      <c r="Q63" s="102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7" t="s">
        <v>26</v>
      </c>
      <c r="D64" s="138"/>
      <c r="E64" s="137" t="s">
        <v>27</v>
      </c>
      <c r="F64" s="138"/>
      <c r="G64" s="37"/>
      <c r="H64" s="29"/>
      <c r="I64" s="103"/>
      <c r="J64" s="83"/>
      <c r="K64" s="130"/>
      <c r="L64" s="83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6.5">
      <c r="B65" s="85" t="s">
        <v>91</v>
      </c>
      <c r="C65" s="129">
        <v>0.1</v>
      </c>
      <c r="D65" s="88">
        <v>1.459</v>
      </c>
      <c r="E65" s="129">
        <f>C65/454*100</f>
        <v>0.022026431718061675</v>
      </c>
      <c r="F65" s="54">
        <f>D65/454*1000</f>
        <v>3.2136563876651985</v>
      </c>
      <c r="G65" s="29"/>
      <c r="H65" s="29"/>
      <c r="I65" s="103"/>
      <c r="J65" s="83"/>
      <c r="K65" s="83"/>
      <c r="L65" s="130"/>
      <c r="M65" s="83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50">
        <v>1.125</v>
      </c>
      <c r="D66" s="88">
        <v>1.42125</v>
      </c>
      <c r="E66" s="150">
        <f>C66/454*100</f>
        <v>0.24779735682819384</v>
      </c>
      <c r="F66" s="54">
        <f>D66/454*1000</f>
        <v>3.130506607929515</v>
      </c>
      <c r="G66" s="29"/>
      <c r="H66" s="29"/>
      <c r="I66" s="103"/>
      <c r="J66" s="83"/>
      <c r="K66" s="83"/>
      <c r="L66" s="83"/>
      <c r="M66" s="130"/>
      <c r="N66" s="83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6.5">
      <c r="B67" s="85" t="s">
        <v>104</v>
      </c>
      <c r="C67" s="150">
        <v>0.5</v>
      </c>
      <c r="D67" s="88">
        <v>1.385</v>
      </c>
      <c r="E67" s="150">
        <f>C67/454*100</f>
        <v>0.11013215859030838</v>
      </c>
      <c r="F67" s="54">
        <f>D67/454*1000</f>
        <v>3.050660792951542</v>
      </c>
      <c r="G67" s="31"/>
      <c r="H67" s="29"/>
      <c r="I67" s="103"/>
      <c r="J67" s="83"/>
      <c r="K67" s="83"/>
      <c r="L67" s="83"/>
      <c r="M67" s="83"/>
      <c r="N67" s="130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30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6.5">
      <c r="B69" s="32" t="s">
        <v>28</v>
      </c>
      <c r="C69" s="148" t="s">
        <v>26</v>
      </c>
      <c r="D69" s="148"/>
      <c r="E69" s="137" t="s">
        <v>29</v>
      </c>
      <c r="F69" s="138"/>
      <c r="G69" s="29"/>
      <c r="H69" s="29"/>
      <c r="I69" s="103"/>
      <c r="J69" s="83"/>
      <c r="K69" s="83"/>
      <c r="L69" s="83"/>
      <c r="M69" s="83"/>
      <c r="N69" s="83"/>
      <c r="O69" s="83"/>
      <c r="P69" s="130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30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6">
        <v>0.0001</v>
      </c>
      <c r="D72" s="124">
        <v>0.1605</v>
      </c>
      <c r="E72" s="150">
        <f>C72/454*1000000</f>
        <v>0.22026431718061676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51">
        <v>0</v>
      </c>
      <c r="D73" s="124">
        <v>0.1636</v>
      </c>
      <c r="E73" s="152">
        <f>C73/454*1000000</f>
        <v>0</v>
      </c>
      <c r="F73" s="89">
        <f>D73/454*1000000</f>
        <v>360.352422907489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1.2647</v>
      </c>
      <c r="F79" s="105">
        <v>0.0092</v>
      </c>
      <c r="G79" s="105">
        <v>1.6136</v>
      </c>
      <c r="H79" s="105">
        <v>1.0462</v>
      </c>
      <c r="I79" s="105">
        <v>0.8948</v>
      </c>
      <c r="J79" s="105">
        <v>0.8794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0.7907</v>
      </c>
      <c r="E80" s="106" t="s">
        <v>85</v>
      </c>
      <c r="F80" s="106">
        <v>0.0073</v>
      </c>
      <c r="G80" s="106">
        <v>1.276</v>
      </c>
      <c r="H80" s="106">
        <v>0.8273</v>
      </c>
      <c r="I80" s="106">
        <v>0.7075</v>
      </c>
      <c r="J80" s="106">
        <v>0.6954</v>
      </c>
      <c r="K80" s="106">
        <v>0.1019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108.93</v>
      </c>
      <c r="E81" s="105">
        <v>137.75</v>
      </c>
      <c r="F81" s="105" t="s">
        <v>85</v>
      </c>
      <c r="G81" s="105">
        <v>175.768</v>
      </c>
      <c r="H81" s="105">
        <v>113.95</v>
      </c>
      <c r="I81" s="105">
        <v>97.474</v>
      </c>
      <c r="J81" s="105">
        <v>95.778</v>
      </c>
      <c r="K81" s="105">
        <v>14.0408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0.6197</v>
      </c>
      <c r="E82" s="106">
        <v>0.7837</v>
      </c>
      <c r="F82" s="106">
        <v>0.0057</v>
      </c>
      <c r="G82" s="106" t="s">
        <v>85</v>
      </c>
      <c r="H82" s="106">
        <v>0.6484</v>
      </c>
      <c r="I82" s="106">
        <v>0.5545</v>
      </c>
      <c r="J82" s="106">
        <v>0.5449</v>
      </c>
      <c r="K82" s="106">
        <v>0.0799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0.9559</v>
      </c>
      <c r="E83" s="105">
        <v>1.2088</v>
      </c>
      <c r="F83" s="105">
        <v>0.0088</v>
      </c>
      <c r="G83" s="105">
        <v>1.5424</v>
      </c>
      <c r="H83" s="105" t="s">
        <v>85</v>
      </c>
      <c r="I83" s="105">
        <v>0.8554</v>
      </c>
      <c r="J83" s="105">
        <v>0.8405</v>
      </c>
      <c r="K83" s="105">
        <v>0.1232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1.1175</v>
      </c>
      <c r="E84" s="106">
        <v>1.4134</v>
      </c>
      <c r="F84" s="106">
        <v>0.0103</v>
      </c>
      <c r="G84" s="106">
        <v>1.8035</v>
      </c>
      <c r="H84" s="106">
        <v>1.1693</v>
      </c>
      <c r="I84" s="106" t="s">
        <v>85</v>
      </c>
      <c r="J84" s="106">
        <v>0.9828</v>
      </c>
      <c r="K84" s="106">
        <v>0.1441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1.1372</v>
      </c>
      <c r="E85" s="105">
        <v>1.4381</v>
      </c>
      <c r="F85" s="105">
        <v>0.0104</v>
      </c>
      <c r="G85" s="105">
        <v>1.8345</v>
      </c>
      <c r="H85" s="105">
        <v>1.1897</v>
      </c>
      <c r="I85" s="105">
        <v>1.0175</v>
      </c>
      <c r="J85" s="105" t="s">
        <v>85</v>
      </c>
      <c r="K85" s="105">
        <v>0.1466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7.757</v>
      </c>
      <c r="E86" s="106">
        <v>9.8103</v>
      </c>
      <c r="F86" s="106">
        <v>0.0712</v>
      </c>
      <c r="G86" s="106">
        <v>12.5172</v>
      </c>
      <c r="H86" s="106">
        <v>8.1156</v>
      </c>
      <c r="I86" s="106">
        <v>6.9408</v>
      </c>
      <c r="J86" s="106">
        <v>6.8213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5" t="s">
        <v>63</v>
      </c>
      <c r="C106" s="140"/>
      <c r="D106" s="140"/>
      <c r="E106" s="140"/>
      <c r="F106" s="140"/>
    </row>
    <row r="107" spans="2:6" ht="15">
      <c r="B107" s="139" t="s">
        <v>64</v>
      </c>
      <c r="C107" s="140"/>
      <c r="D107" s="140"/>
      <c r="E107" s="140"/>
      <c r="F107" s="140"/>
    </row>
    <row r="108" spans="2:6" ht="78" customHeight="1">
      <c r="B108" s="139" t="s">
        <v>65</v>
      </c>
      <c r="C108" s="140"/>
      <c r="D108" s="140"/>
      <c r="E108" s="140"/>
      <c r="F108" s="140"/>
    </row>
    <row r="109" spans="2:6" ht="15">
      <c r="B109" s="139" t="s">
        <v>66</v>
      </c>
      <c r="C109" s="140"/>
      <c r="D109" s="140"/>
      <c r="E109" s="140"/>
      <c r="F109" s="140"/>
    </row>
    <row r="110" spans="2:6" ht="15">
      <c r="B110" s="139" t="s">
        <v>67</v>
      </c>
      <c r="C110" s="140"/>
      <c r="D110" s="140"/>
      <c r="E110" s="140"/>
      <c r="F110" s="140"/>
    </row>
    <row r="111" spans="2:6" ht="15">
      <c r="B111" s="139" t="s">
        <v>68</v>
      </c>
      <c r="C111" s="140"/>
      <c r="D111" s="140"/>
      <c r="E111" s="140"/>
      <c r="F111" s="140"/>
    </row>
    <row r="112" spans="2:6" ht="15">
      <c r="B112" s="139" t="s">
        <v>69</v>
      </c>
      <c r="C112" s="140"/>
      <c r="D112" s="140"/>
      <c r="E112" s="140"/>
      <c r="F112" s="140"/>
    </row>
    <row r="113" spans="2:6" ht="15">
      <c r="B113" s="141" t="s">
        <v>70</v>
      </c>
      <c r="C113" s="140"/>
      <c r="D113" s="140"/>
      <c r="E113" s="140"/>
      <c r="F113" s="140"/>
    </row>
    <row r="115" spans="2:6" ht="15.75">
      <c r="B115" s="58" t="s">
        <v>71</v>
      </c>
      <c r="C115" s="142"/>
      <c r="D115" s="143"/>
      <c r="E115" s="143"/>
      <c r="F115" s="144"/>
    </row>
    <row r="116" spans="2:6" ht="30.75" customHeight="1">
      <c r="B116" s="58" t="s">
        <v>72</v>
      </c>
      <c r="C116" s="146" t="s">
        <v>73</v>
      </c>
      <c r="D116" s="146"/>
      <c r="E116" s="146" t="s">
        <v>74</v>
      </c>
      <c r="F116" s="146"/>
    </row>
    <row r="117" spans="2:6" ht="30.75" customHeight="1">
      <c r="B117" s="58" t="s">
        <v>75</v>
      </c>
      <c r="C117" s="146" t="s">
        <v>76</v>
      </c>
      <c r="D117" s="146"/>
      <c r="E117" s="146" t="s">
        <v>77</v>
      </c>
      <c r="F117" s="146"/>
    </row>
    <row r="118" spans="2:6" ht="15" customHeight="1">
      <c r="B118" s="147" t="s">
        <v>78</v>
      </c>
      <c r="C118" s="146" t="s">
        <v>79</v>
      </c>
      <c r="D118" s="146"/>
      <c r="E118" s="146" t="s">
        <v>80</v>
      </c>
      <c r="F118" s="146"/>
    </row>
    <row r="119" spans="2:6" ht="15">
      <c r="B119" s="147"/>
      <c r="C119" s="146"/>
      <c r="D119" s="146"/>
      <c r="E119" s="146"/>
      <c r="F119" s="146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2014-10-07T06:44:04Z</dcterms:modified>
  <cp:category/>
  <cp:version/>
  <cp:contentType/>
  <cp:contentStatus/>
</cp:coreProperties>
</file>