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<sst xmlns="http://schemas.openxmlformats.org/spreadsheetml/2006/main" count="144" uniqueCount="101">
  <si>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</si>
  <si>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</si>
  <si>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</si>
  <si>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</si>
  <si>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</si>
  <si>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</si>
  <si>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</si>
  <si>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</si>
  <si>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</si>
  <si>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</si>
  <si>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</si>
  <si>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</si>
  <si>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</si>
  <si>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</si>
  <si>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</si>
  <si>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</si>
  <si>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</si>
  <si>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</si>
  <si>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</si>
  <si>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</si>
  <si>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</si>
  <si>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</si>
  <si>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</si>
  <si>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</si>
  <si>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</si>
  <si>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</si>
  <si>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</si>
  <si>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</si>
  <si>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</si>
  <si>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</si>
  <si>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</si>
  <si>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</si>
  <si>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</si>
  <si>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</si>
  <si>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</si>
  <si>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</si>
  <si>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</si>
  <si>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</si>
  <si>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</si>
  <si>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</si>
  <si>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</si>
  <si>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</si>
  <si>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</si>
  <si>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</si>
  <si>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</si>
  <si>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</si>
  <si>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</si>
  <si>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</si>
  <si>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</si>
  <si>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</si>
  <si>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</si>
  <si>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</si>
  <si>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</si>
  <si>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</si>
  <si>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</si>
  <si>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</si>
  <si>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</si>
  <si>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</si>
  <si>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</si>
  <si>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</si>
  <si>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</si>
  <si>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</si>
  <si>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</si>
  <si>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</si>
  <si>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</si>
  <si>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</si>
  <si>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</si>
  <si>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</si>
  <si>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</si>
  <si>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</si>
  <si>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</si>
  <si>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</si>
  <si>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</si>
  <si>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</si>
  <si>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</si>
  <si>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</si>
  <si>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</si>
  <si>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</si>
  <si>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</si>
  <si>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</si>
  <si>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</si>
  <si>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</si>
  <si>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</si>
  <si>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</si>
  <si>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</si>
  <si>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</si>
  <si>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</si>
  <si>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</si>
  <si>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</si>
  <si>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</si>
  <si>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</si>
  <si>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</si>
  <si>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</si>
  <si>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</si>
  <si>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</si>
  <si>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</si>
  <si>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</si>
  <si>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</si>
  <si>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</si>
  <si>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</si>
  <si>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02 Червня 2015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</si>
</sst>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4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4" fillId="0" borderId="17" xfId="52" applyBorder="1" applyAlignment="1" applyProtection="1">
      <alignment horizontal="right" vertical="center" wrapText="1"/>
      <protection/>
    </xf>
    <xf numFmtId="0" fontId="64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4" fillId="0" borderId="0" xfId="52" applyBorder="1" applyAlignment="1" applyProtection="1">
      <alignment wrapText="1"/>
      <protection/>
    </xf>
    <xf numFmtId="0" fontId="64" fillId="0" borderId="0" xfId="52" applyBorder="1" applyAlignment="1" applyProtection="1">
      <alignment horizontal="right" vertical="center" wrapText="1"/>
      <protection/>
    </xf>
    <xf numFmtId="173" fontId="7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3" fillId="0" borderId="0" xfId="0" applyFont="1" applyBorder="1" applyAlignment="1">
      <alignment horizontal="right" vertical="center"/>
    </xf>
    <xf numFmtId="0" fontId="64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2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2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 horizontal="right"/>
    </xf>
    <xf numFmtId="0" fontId="64" fillId="0" borderId="0" xfId="5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right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5" t="s">
        <v>100</v>
      </c>
      <c r="D4" s="146"/>
      <c r="E4" s="146"/>
      <c r="F4" s="147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3" t="s">
        <v>5</v>
      </c>
      <c r="D6" s="144"/>
      <c r="E6" s="142" t="s">
        <v>6</v>
      </c>
      <c r="F6" s="142"/>
      <c r="G6" s="27"/>
      <c r="I6"/>
    </row>
    <row r="7" spans="2:8" s="6" customFormat="1" ht="15">
      <c r="B7" s="79" t="s">
        <v>83</v>
      </c>
      <c r="C7" s="115">
        <v>0.066</v>
      </c>
      <c r="D7" s="14">
        <v>3.59</v>
      </c>
      <c r="E7" s="115">
        <f aca="true" t="shared" si="0" ref="E7:F9">C7*39.3683</f>
        <v>2.5983078</v>
      </c>
      <c r="F7" s="13">
        <f t="shared" si="0"/>
        <v>141.33219699999998</v>
      </c>
      <c r="G7" s="29"/>
      <c r="H7" s="29"/>
    </row>
    <row r="8" spans="2:8" s="6" customFormat="1" ht="15">
      <c r="B8" s="28" t="s">
        <v>89</v>
      </c>
      <c r="C8" s="115">
        <v>0.07</v>
      </c>
      <c r="D8" s="124">
        <v>3.652</v>
      </c>
      <c r="E8" s="115">
        <f t="shared" si="0"/>
        <v>2.7557810000000003</v>
      </c>
      <c r="F8" s="13">
        <f t="shared" si="0"/>
        <v>143.7730316</v>
      </c>
      <c r="G8" s="27"/>
      <c r="H8" s="27"/>
    </row>
    <row r="9" spans="2:17" s="6" customFormat="1" ht="15">
      <c r="B9" s="28" t="s">
        <v>96</v>
      </c>
      <c r="C9" s="115">
        <v>0.07</v>
      </c>
      <c r="D9" s="14">
        <v>3.76</v>
      </c>
      <c r="E9" s="115">
        <f t="shared" si="0"/>
        <v>2.7557810000000003</v>
      </c>
      <c r="F9" s="13">
        <f t="shared" si="0"/>
        <v>148.02480799999998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42" t="s">
        <v>7</v>
      </c>
      <c r="D11" s="142"/>
      <c r="E11" s="143" t="s">
        <v>6</v>
      </c>
      <c r="F11" s="144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125">
        <v>1</v>
      </c>
      <c r="D12" s="78">
        <v>154</v>
      </c>
      <c r="E12" s="125">
        <f>C12/D76</f>
        <v>1.1185682326621924</v>
      </c>
      <c r="F12" s="107">
        <f>D12/D76</f>
        <v>172.25950782997762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81</v>
      </c>
      <c r="C13" s="71">
        <v>0.25</v>
      </c>
      <c r="D13" s="78">
        <v>161.75</v>
      </c>
      <c r="E13" s="71">
        <f>C13/D76</f>
        <v>0.2796420581655481</v>
      </c>
      <c r="F13" s="107">
        <f>D13/D76</f>
        <v>180.92841163310962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97</v>
      </c>
      <c r="C14" s="71">
        <v>1</v>
      </c>
      <c r="D14" s="78">
        <v>164</v>
      </c>
      <c r="E14" s="71">
        <f>C14/D76</f>
        <v>1.1185682326621924</v>
      </c>
      <c r="F14" s="107">
        <f>D14/D76</f>
        <v>183.44519015659955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3" t="s">
        <v>5</v>
      </c>
      <c r="D16" s="144"/>
      <c r="E16" s="142" t="s">
        <v>6</v>
      </c>
      <c r="F16" s="142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115">
        <v>0.186</v>
      </c>
      <c r="D17" s="14">
        <v>5.124</v>
      </c>
      <c r="E17" s="115">
        <f aca="true" t="shared" si="1" ref="E17:F19">C17*36.7437</f>
        <v>6.834328199999999</v>
      </c>
      <c r="F17" s="13">
        <f t="shared" si="1"/>
        <v>188.27471879999996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89</v>
      </c>
      <c r="C18" s="115">
        <v>0.184</v>
      </c>
      <c r="D18" s="14">
        <v>5.172</v>
      </c>
      <c r="E18" s="115">
        <f t="shared" si="1"/>
        <v>6.7608407999999995</v>
      </c>
      <c r="F18" s="13">
        <f t="shared" si="1"/>
        <v>190.03841639999996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96</v>
      </c>
      <c r="C19" s="115">
        <v>0.18</v>
      </c>
      <c r="D19" s="14">
        <v>5.306</v>
      </c>
      <c r="E19" s="115">
        <f t="shared" si="1"/>
        <v>6.613865999999999</v>
      </c>
      <c r="F19" s="13">
        <f t="shared" si="1"/>
        <v>194.9620722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42" t="s">
        <v>9</v>
      </c>
      <c r="D21" s="142"/>
      <c r="E21" s="143" t="s">
        <v>10</v>
      </c>
      <c r="F21" s="144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85</v>
      </c>
      <c r="C22" s="125">
        <v>1.75</v>
      </c>
      <c r="D22" s="107">
        <v>182.5</v>
      </c>
      <c r="E22" s="125">
        <f>C22/D76</f>
        <v>1.9574944071588367</v>
      </c>
      <c r="F22" s="107">
        <f>D22/D76</f>
        <v>204.1387024608501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88</v>
      </c>
      <c r="C23" s="125">
        <v>1.5</v>
      </c>
      <c r="D23" s="78">
        <v>183.75</v>
      </c>
      <c r="E23" s="125">
        <f>C23/D76</f>
        <v>1.6778523489932886</v>
      </c>
      <c r="F23" s="107">
        <f>D23/D76</f>
        <v>205.53691275167785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98</v>
      </c>
      <c r="C24" s="125">
        <v>1.25</v>
      </c>
      <c r="D24" s="78">
        <v>185.75</v>
      </c>
      <c r="E24" s="125">
        <f>C24/D76</f>
        <v>1.3982102908277405</v>
      </c>
      <c r="F24" s="107">
        <f>D24/D76</f>
        <v>207.77404921700224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42" t="s">
        <v>12</v>
      </c>
      <c r="D26" s="142"/>
      <c r="E26" s="142" t="s">
        <v>10</v>
      </c>
      <c r="F26" s="142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71">
        <v>0.75</v>
      </c>
      <c r="D27" s="78">
        <v>375.75</v>
      </c>
      <c r="E27" s="71">
        <f>C27/D76</f>
        <v>0.8389261744966443</v>
      </c>
      <c r="F27" s="107">
        <f>D27/D76</f>
        <v>420.3020134228188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84</v>
      </c>
      <c r="C28" s="71">
        <v>0.5</v>
      </c>
      <c r="D28" s="78">
        <v>377.5</v>
      </c>
      <c r="E28" s="71">
        <f>C28/$D$76</f>
        <v>0.5592841163310962</v>
      </c>
      <c r="F28" s="107">
        <f>D28/$D$76</f>
        <v>422.2595078299776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93</v>
      </c>
      <c r="C29" s="71">
        <v>0.75</v>
      </c>
      <c r="D29" s="103">
        <v>378</v>
      </c>
      <c r="E29" s="71">
        <f>C29/$D$76</f>
        <v>0.8389261744966443</v>
      </c>
      <c r="F29" s="107">
        <f>D29/$D$76</f>
        <v>422.8187919463087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7" t="s">
        <v>5</v>
      </c>
      <c r="D31" s="138"/>
      <c r="E31" s="137" t="s">
        <v>6</v>
      </c>
      <c r="F31" s="138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115">
        <v>0.08</v>
      </c>
      <c r="D32" s="112">
        <v>2.526</v>
      </c>
      <c r="E32" s="115">
        <f aca="true" t="shared" si="2" ref="E32:F34">C32*58.0164</f>
        <v>4.641312</v>
      </c>
      <c r="F32" s="107">
        <f t="shared" si="2"/>
        <v>146.5494264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94</v>
      </c>
      <c r="C33" s="115">
        <v>0.072</v>
      </c>
      <c r="D33" s="112">
        <v>2.594</v>
      </c>
      <c r="E33" s="115">
        <f t="shared" si="2"/>
        <v>4.1771807999999995</v>
      </c>
      <c r="F33" s="107">
        <f t="shared" si="2"/>
        <v>150.4945416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89</v>
      </c>
      <c r="C34" s="115">
        <v>0.07</v>
      </c>
      <c r="D34" s="112">
        <v>2.66</v>
      </c>
      <c r="E34" s="115">
        <f t="shared" si="2"/>
        <v>4.061148</v>
      </c>
      <c r="F34" s="107">
        <f t="shared" si="2"/>
        <v>154.323624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7" t="s">
        <v>5</v>
      </c>
      <c r="D36" s="138"/>
      <c r="E36" s="137" t="s">
        <v>6</v>
      </c>
      <c r="F36" s="138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83</v>
      </c>
      <c r="C37" s="115">
        <v>0.146</v>
      </c>
      <c r="D37" s="112">
        <v>9.406</v>
      </c>
      <c r="E37" s="115">
        <f aca="true" t="shared" si="3" ref="E37:F39">C37*36.7437</f>
        <v>5.364580199999999</v>
      </c>
      <c r="F37" s="107">
        <f t="shared" si="3"/>
        <v>345.6112422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94</v>
      </c>
      <c r="C38" s="115">
        <v>0.144</v>
      </c>
      <c r="D38" s="112">
        <v>9.274</v>
      </c>
      <c r="E38" s="115">
        <f t="shared" si="3"/>
        <v>5.2910927999999995</v>
      </c>
      <c r="F38" s="107">
        <f t="shared" si="3"/>
        <v>340.76107379999996</v>
      </c>
      <c r="G38" s="29"/>
      <c r="H38" s="27"/>
      <c r="K38" s="26"/>
      <c r="L38" s="26"/>
      <c r="M38" s="26"/>
    </row>
    <row r="39" spans="2:13" s="6" customFormat="1" ht="15">
      <c r="B39" s="28" t="s">
        <v>89</v>
      </c>
      <c r="C39" s="115">
        <v>0.156</v>
      </c>
      <c r="D39" s="112">
        <v>9.172</v>
      </c>
      <c r="E39" s="115">
        <f t="shared" si="3"/>
        <v>5.7320172</v>
      </c>
      <c r="F39" s="107">
        <f t="shared" si="3"/>
        <v>337.0132164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7" t="s">
        <v>16</v>
      </c>
      <c r="D41" s="138"/>
      <c r="E41" s="137" t="s">
        <v>6</v>
      </c>
      <c r="F41" s="138"/>
      <c r="G41" s="33"/>
      <c r="H41" s="33"/>
      <c r="I41" s="25"/>
      <c r="J41" s="6"/>
    </row>
    <row r="42" spans="2:13" s="25" customFormat="1" ht="15.75" thickBot="1">
      <c r="B42" s="79" t="s">
        <v>83</v>
      </c>
      <c r="C42" s="125">
        <v>5.2</v>
      </c>
      <c r="D42" s="113">
        <v>301.8</v>
      </c>
      <c r="E42" s="125">
        <f aca="true" t="shared" si="4" ref="E42:F44">C42*1.1023</f>
        <v>5.731960000000001</v>
      </c>
      <c r="F42" s="113">
        <f t="shared" si="4"/>
        <v>332.67414</v>
      </c>
      <c r="G42" s="29"/>
      <c r="H42" s="27"/>
      <c r="K42" s="6"/>
      <c r="L42" s="6"/>
      <c r="M42" s="6"/>
    </row>
    <row r="43" spans="2:19" s="25" customFormat="1" ht="15.75" thickBot="1">
      <c r="B43" s="28" t="s">
        <v>94</v>
      </c>
      <c r="C43" s="125">
        <v>5.2</v>
      </c>
      <c r="D43" s="113">
        <v>296.5</v>
      </c>
      <c r="E43" s="125">
        <f t="shared" si="4"/>
        <v>5.731960000000001</v>
      </c>
      <c r="F43" s="113">
        <f t="shared" si="4"/>
        <v>326.83195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89</v>
      </c>
      <c r="C44" s="125">
        <v>5.5</v>
      </c>
      <c r="D44" s="113">
        <v>293.8</v>
      </c>
      <c r="E44" s="125">
        <f t="shared" si="4"/>
        <v>6.0626500000000005</v>
      </c>
      <c r="F44" s="113">
        <f t="shared" si="4"/>
        <v>323.85574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7" t="s">
        <v>18</v>
      </c>
      <c r="D46" s="138"/>
      <c r="E46" s="137" t="s">
        <v>19</v>
      </c>
      <c r="F46" s="138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83</v>
      </c>
      <c r="C47" s="71">
        <v>0.34</v>
      </c>
      <c r="D47" s="107">
        <v>34.17</v>
      </c>
      <c r="E47" s="71">
        <f aca="true" t="shared" si="5" ref="E47:F49">C47/454*1000</f>
        <v>0.748898678414097</v>
      </c>
      <c r="F47" s="107">
        <f t="shared" si="5"/>
        <v>75.26431718061674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71">
        <v>0.33</v>
      </c>
      <c r="D48" s="107">
        <v>34.18</v>
      </c>
      <c r="E48" s="71">
        <f t="shared" si="5"/>
        <v>0.7268722466960352</v>
      </c>
      <c r="F48" s="107">
        <f t="shared" si="5"/>
        <v>75.2863436123348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89</v>
      </c>
      <c r="C49" s="71">
        <v>0.33</v>
      </c>
      <c r="D49" s="107">
        <v>34.19</v>
      </c>
      <c r="E49" s="71">
        <f t="shared" si="5"/>
        <v>0.7268722466960352</v>
      </c>
      <c r="F49" s="107">
        <f t="shared" si="5"/>
        <v>75.30837004405286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7" t="s">
        <v>21</v>
      </c>
      <c r="D51" s="138"/>
      <c r="E51" s="137" t="s">
        <v>6</v>
      </c>
      <c r="F51" s="138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83</v>
      </c>
      <c r="C52" s="115">
        <v>0.125</v>
      </c>
      <c r="D52" s="112">
        <v>9.775</v>
      </c>
      <c r="E52" s="115">
        <f aca="true" t="shared" si="6" ref="E52:F54">C52*22.0462</f>
        <v>2.755775</v>
      </c>
      <c r="F52" s="107">
        <f t="shared" si="6"/>
        <v>215.50160499999998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89</v>
      </c>
      <c r="C53" s="115">
        <v>0.125</v>
      </c>
      <c r="D53" s="112">
        <v>10.05</v>
      </c>
      <c r="E53" s="115">
        <f t="shared" si="6"/>
        <v>2.755775</v>
      </c>
      <c r="F53" s="107">
        <f t="shared" si="6"/>
        <v>221.56431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95</v>
      </c>
      <c r="C54" s="115">
        <v>0.125</v>
      </c>
      <c r="D54" s="112">
        <v>10.325</v>
      </c>
      <c r="E54" s="115">
        <f t="shared" si="6"/>
        <v>2.755775</v>
      </c>
      <c r="F54" s="107">
        <f t="shared" si="6"/>
        <v>227.62701499999997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7" t="s">
        <v>23</v>
      </c>
      <c r="D56" s="138"/>
      <c r="E56" s="137" t="s">
        <v>24</v>
      </c>
      <c r="F56" s="138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86</v>
      </c>
      <c r="C57" s="115">
        <v>0.041</v>
      </c>
      <c r="D57" s="112">
        <v>1.545</v>
      </c>
      <c r="E57" s="115">
        <f aca="true" t="shared" si="7" ref="E57:F59">C57/3.785</f>
        <v>0.01083223249669749</v>
      </c>
      <c r="F57" s="107">
        <f t="shared" si="7"/>
        <v>0.40819022457067367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83</v>
      </c>
      <c r="C58" s="115">
        <v>0.031</v>
      </c>
      <c r="D58" s="112">
        <v>1.527</v>
      </c>
      <c r="E58" s="115">
        <f t="shared" si="7"/>
        <v>0.00819022457067371</v>
      </c>
      <c r="F58" s="107">
        <f t="shared" si="7"/>
        <v>0.4034346103038309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94</v>
      </c>
      <c r="C59" s="115">
        <v>0.028</v>
      </c>
      <c r="D59" s="112">
        <v>1.509</v>
      </c>
      <c r="E59" s="115">
        <f t="shared" si="7"/>
        <v>0.007397622192866578</v>
      </c>
      <c r="F59" s="107">
        <f t="shared" si="7"/>
        <v>0.3986789960369881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7" t="s">
        <v>26</v>
      </c>
      <c r="D61" s="138"/>
      <c r="E61" s="137" t="s">
        <v>27</v>
      </c>
      <c r="F61" s="138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91</v>
      </c>
      <c r="C62" s="128">
        <v>0.0005</v>
      </c>
      <c r="D62" s="116">
        <v>0.944</v>
      </c>
      <c r="E62" s="128">
        <f>C62/454*100</f>
        <v>0.00011013215859030836</v>
      </c>
      <c r="F62" s="114">
        <f>D62/454*1000</f>
        <v>2.079295154185022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86</v>
      </c>
      <c r="C63" s="129">
        <v>0.012</v>
      </c>
      <c r="D63" s="116">
        <v>0.948</v>
      </c>
      <c r="E63" s="129">
        <f>C63/454*100</f>
        <v>0.0026431718061674008</v>
      </c>
      <c r="F63" s="114">
        <f>D63/454*1000</f>
        <v>2.0881057268722465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83</v>
      </c>
      <c r="C64" s="129">
        <v>0.027075</v>
      </c>
      <c r="D64" s="116">
        <v>0.9725</v>
      </c>
      <c r="E64" s="129">
        <f>C64/454*100</f>
        <v>0.005963656387665198</v>
      </c>
      <c r="F64" s="114">
        <f>D64/454*1000</f>
        <v>2.142070484581498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9" t="s">
        <v>26</v>
      </c>
      <c r="D66" s="139"/>
      <c r="E66" s="137" t="s">
        <v>29</v>
      </c>
      <c r="F66" s="138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87</v>
      </c>
      <c r="C67" s="127">
        <v>0.0007</v>
      </c>
      <c r="D67" s="111">
        <v>0.1232</v>
      </c>
      <c r="E67" s="127">
        <f aca="true" t="shared" si="8" ref="E67:F69">C67/454*1000000</f>
        <v>1.5418502202643172</v>
      </c>
      <c r="F67" s="107">
        <f t="shared" si="8"/>
        <v>271.36563876651985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90</v>
      </c>
      <c r="C68" s="127">
        <v>0.001</v>
      </c>
      <c r="D68" s="111">
        <v>0.1265</v>
      </c>
      <c r="E68" s="127">
        <f t="shared" si="8"/>
        <v>2.202643171806167</v>
      </c>
      <c r="F68" s="107">
        <f t="shared" si="8"/>
        <v>278.6343612334802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92</v>
      </c>
      <c r="C69" s="127">
        <v>0.0007</v>
      </c>
      <c r="D69" s="111">
        <v>0.1392</v>
      </c>
      <c r="E69" s="127">
        <f t="shared" si="8"/>
        <v>1.5418502202643172</v>
      </c>
      <c r="F69" s="107">
        <f t="shared" si="8"/>
        <v>306.6079295154185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99</v>
      </c>
      <c r="E75" s="94">
        <v>1.1184</v>
      </c>
      <c r="F75" s="94">
        <v>1.537</v>
      </c>
      <c r="G75" s="94">
        <v>1.0734</v>
      </c>
      <c r="H75" s="94">
        <v>0.1188</v>
      </c>
      <c r="I75" s="94">
        <v>0.1282</v>
      </c>
      <c r="J75" s="94">
        <v>0.1499</v>
      </c>
      <c r="K75" s="94">
        <v>0.0821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0.894</v>
      </c>
      <c r="E76" s="95" t="s">
        <v>99</v>
      </c>
      <c r="F76" s="95">
        <v>1.3739</v>
      </c>
      <c r="G76" s="95">
        <v>0.9597</v>
      </c>
      <c r="H76" s="95">
        <v>0.1062</v>
      </c>
      <c r="I76" s="95">
        <v>0.1146</v>
      </c>
      <c r="J76" s="95">
        <v>0.134</v>
      </c>
      <c r="K76" s="95">
        <v>0.0734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0.6506</v>
      </c>
      <c r="E77" s="94">
        <v>0.7278</v>
      </c>
      <c r="F77" s="94" t="s">
        <v>99</v>
      </c>
      <c r="G77" s="94">
        <v>0.6985</v>
      </c>
      <c r="H77" s="94">
        <v>0.0773</v>
      </c>
      <c r="I77" s="94">
        <v>0.0834</v>
      </c>
      <c r="J77" s="94">
        <v>0.0976</v>
      </c>
      <c r="K77" s="94">
        <v>0.0534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0.9316</v>
      </c>
      <c r="E78" s="95">
        <v>1.0421</v>
      </c>
      <c r="F78" s="95">
        <v>1.4319</v>
      </c>
      <c r="G78" s="95" t="s">
        <v>99</v>
      </c>
      <c r="H78" s="95">
        <v>0.1106</v>
      </c>
      <c r="I78" s="95">
        <v>0.1194</v>
      </c>
      <c r="J78" s="95">
        <v>0.1398</v>
      </c>
      <c r="K78" s="95">
        <v>0.0764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8.42</v>
      </c>
      <c r="E79" s="94">
        <v>9.4197</v>
      </c>
      <c r="F79" s="94">
        <v>12.9427</v>
      </c>
      <c r="G79" s="94">
        <v>9.0397</v>
      </c>
      <c r="H79" s="94" t="s">
        <v>99</v>
      </c>
      <c r="I79" s="94">
        <v>1.0793</v>
      </c>
      <c r="J79" s="94">
        <v>1.2625</v>
      </c>
      <c r="K79" s="94">
        <v>0.6909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7.8027</v>
      </c>
      <c r="E80" s="95">
        <v>8.7288</v>
      </c>
      <c r="F80" s="95">
        <v>11.9924</v>
      </c>
      <c r="G80" s="95">
        <v>8.3754</v>
      </c>
      <c r="H80" s="95">
        <v>0.9266</v>
      </c>
      <c r="I80" s="95" t="s">
        <v>99</v>
      </c>
      <c r="J80" s="95">
        <v>1.1706</v>
      </c>
      <c r="K80" s="95">
        <v>0.6402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6.6692</v>
      </c>
      <c r="E81" s="94">
        <v>7.4608</v>
      </c>
      <c r="F81" s="94">
        <v>10.2483</v>
      </c>
      <c r="G81" s="94">
        <v>7.1595</v>
      </c>
      <c r="H81" s="94">
        <v>0.7919</v>
      </c>
      <c r="I81" s="94">
        <v>0.8547</v>
      </c>
      <c r="J81" s="94" t="s">
        <v>99</v>
      </c>
      <c r="K81" s="94">
        <v>0.5473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5">
        <v>12.1865</v>
      </c>
      <c r="E82" s="95">
        <v>13.6344</v>
      </c>
      <c r="F82" s="95">
        <v>18.7319</v>
      </c>
      <c r="G82" s="95">
        <v>13.082</v>
      </c>
      <c r="H82" s="95">
        <v>1.4473</v>
      </c>
      <c r="I82" s="95">
        <v>1.562</v>
      </c>
      <c r="J82" s="95">
        <v>1.828</v>
      </c>
      <c r="K82" s="95" t="s">
        <v>99</v>
      </c>
      <c r="L82" s="50"/>
      <c r="M82" s="63"/>
      <c r="N82" s="86"/>
      <c r="O82" s="86"/>
      <c r="P82" s="86"/>
      <c r="Q82" s="86"/>
      <c r="R82" s="88"/>
      <c r="S82" s="86"/>
      <c r="T82" s="86"/>
      <c r="U82" s="121"/>
      <c r="V82" s="123"/>
      <c r="W82" s="121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6"/>
      <c r="O83" s="86"/>
      <c r="P83" s="86"/>
      <c r="Q83" s="86"/>
      <c r="R83" s="86"/>
      <c r="S83" s="88"/>
      <c r="T83" s="86"/>
      <c r="U83" s="122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6"/>
      <c r="Q86" s="119"/>
      <c r="R86" s="119"/>
      <c r="S86" s="119"/>
      <c r="T86" s="119"/>
      <c r="U86" s="119"/>
      <c r="V86" s="119"/>
      <c r="W86" s="119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6"/>
      <c r="O87" s="119"/>
      <c r="P87" s="119"/>
      <c r="Q87" s="126"/>
      <c r="R87" s="119"/>
      <c r="S87" s="119"/>
      <c r="T87" s="119"/>
      <c r="U87" s="119"/>
      <c r="V87" s="119"/>
      <c r="W87" s="119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M88" s="53"/>
      <c r="N88" s="119"/>
      <c r="O88" s="126"/>
      <c r="P88" s="119"/>
      <c r="Q88" s="119"/>
      <c r="R88" s="126"/>
      <c r="S88" s="119"/>
      <c r="T88" s="119"/>
      <c r="U88" s="119"/>
      <c r="V88" s="119"/>
      <c r="W88" s="119"/>
      <c r="X88" s="53"/>
    </row>
    <row r="89" spans="2:24" ht="15">
      <c r="B89" s="1" t="s">
        <v>52</v>
      </c>
      <c r="M89" s="53"/>
      <c r="N89" s="119"/>
      <c r="O89" s="119"/>
      <c r="P89" s="119"/>
      <c r="Q89" s="119"/>
      <c r="R89" s="119"/>
      <c r="S89" s="126"/>
      <c r="T89" s="119"/>
      <c r="U89" s="119"/>
      <c r="V89" s="119"/>
      <c r="W89" s="119"/>
      <c r="X89" s="53"/>
    </row>
    <row r="90" spans="2:24" ht="15.75">
      <c r="B90" s="1" t="s">
        <v>53</v>
      </c>
      <c r="M90" s="120"/>
      <c r="N90" s="119"/>
      <c r="O90" s="119"/>
      <c r="P90" s="119"/>
      <c r="Q90" s="119"/>
      <c r="R90" s="119"/>
      <c r="S90" s="119"/>
      <c r="T90" s="126"/>
      <c r="U90" s="119"/>
      <c r="V90" s="119"/>
      <c r="W90" s="119"/>
      <c r="X90" s="53"/>
    </row>
    <row r="91" spans="2:24" ht="15.75">
      <c r="B91" s="1" t="s">
        <v>54</v>
      </c>
      <c r="J91" s="53"/>
      <c r="K91" s="53"/>
      <c r="L91" s="53"/>
      <c r="M91" s="120"/>
      <c r="N91" s="119"/>
      <c r="O91" s="119"/>
      <c r="P91" s="119"/>
      <c r="Q91" s="119"/>
      <c r="R91" s="119"/>
      <c r="S91" s="119"/>
      <c r="T91" s="119"/>
      <c r="U91" s="126"/>
      <c r="V91" s="119"/>
      <c r="W91" s="119"/>
      <c r="X91" s="53"/>
    </row>
    <row r="92" spans="2:24" ht="15.75">
      <c r="B92" s="1" t="s">
        <v>55</v>
      </c>
      <c r="J92" s="53"/>
      <c r="K92" s="53"/>
      <c r="L92" s="53"/>
      <c r="M92" s="121"/>
      <c r="N92" s="119"/>
      <c r="O92" s="119"/>
      <c r="P92" s="119"/>
      <c r="Q92" s="119"/>
      <c r="R92" s="119"/>
      <c r="S92" s="119"/>
      <c r="T92" s="119"/>
      <c r="U92" s="119"/>
      <c r="V92" s="126"/>
      <c r="W92" s="119"/>
      <c r="X92" s="53"/>
    </row>
    <row r="93" spans="2:24" ht="15.75">
      <c r="B93" s="1" t="s">
        <v>56</v>
      </c>
      <c r="J93" s="53"/>
      <c r="K93" s="53"/>
      <c r="L93" s="53"/>
      <c r="M93" s="121"/>
      <c r="N93" s="119"/>
      <c r="O93" s="119"/>
      <c r="P93" s="119"/>
      <c r="Q93" s="119"/>
      <c r="R93" s="119"/>
      <c r="S93" s="119"/>
      <c r="T93" s="119"/>
      <c r="U93" s="119"/>
      <c r="V93" s="119"/>
      <c r="W93" s="126"/>
      <c r="X93" s="53"/>
    </row>
    <row r="94" spans="2:24" ht="15">
      <c r="B94" s="1" t="s">
        <v>57</v>
      </c>
      <c r="J94" s="53"/>
      <c r="K94" s="53"/>
      <c r="L94" s="126"/>
      <c r="M94" s="119"/>
      <c r="N94" s="119"/>
      <c r="O94" s="119"/>
      <c r="P94" s="119"/>
      <c r="Q94" s="119"/>
      <c r="R94" s="119"/>
      <c r="S94" s="119"/>
      <c r="T94" s="119"/>
      <c r="U94" s="126"/>
      <c r="V94" s="53"/>
      <c r="W94" s="53"/>
      <c r="X94" s="53"/>
    </row>
    <row r="95" spans="2:24" ht="15.75">
      <c r="B95" s="1" t="s">
        <v>58</v>
      </c>
      <c r="J95" s="53"/>
      <c r="K95" s="53"/>
      <c r="L95" s="119"/>
      <c r="M95" s="126"/>
      <c r="N95" s="119"/>
      <c r="O95" s="119"/>
      <c r="P95" s="119"/>
      <c r="Q95" s="119"/>
      <c r="R95" s="119"/>
      <c r="S95" s="119"/>
      <c r="T95" s="118"/>
      <c r="U95" s="119"/>
      <c r="V95" s="53"/>
      <c r="W95" s="53"/>
      <c r="X95" s="53"/>
    </row>
    <row r="96" spans="2:24" ht="15.75">
      <c r="B96" s="1" t="s">
        <v>59</v>
      </c>
      <c r="J96" s="53"/>
      <c r="K96" s="53"/>
      <c r="L96" s="119"/>
      <c r="M96" s="119"/>
      <c r="N96" s="126"/>
      <c r="O96" s="119"/>
      <c r="P96" s="119"/>
      <c r="Q96" s="119"/>
      <c r="R96" s="119"/>
      <c r="S96" s="119"/>
      <c r="T96" s="119"/>
      <c r="U96" s="118"/>
      <c r="V96" s="53"/>
      <c r="W96" s="53"/>
      <c r="X96" s="53"/>
    </row>
    <row r="97" spans="2:23" ht="15">
      <c r="B97" s="1" t="s">
        <v>60</v>
      </c>
      <c r="J97" s="53"/>
      <c r="K97" s="53"/>
      <c r="L97" s="119"/>
      <c r="M97" s="119"/>
      <c r="N97" s="119"/>
      <c r="O97" s="126"/>
      <c r="P97" s="119"/>
      <c r="Q97" s="119"/>
      <c r="R97" s="119"/>
      <c r="S97" s="119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9"/>
      <c r="M98" s="119"/>
      <c r="N98" s="119"/>
      <c r="O98" s="119"/>
      <c r="P98" s="126"/>
      <c r="Q98" s="119"/>
      <c r="R98" s="119"/>
      <c r="S98" s="119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9"/>
      <c r="M99" s="119"/>
      <c r="N99" s="119"/>
      <c r="O99" s="119"/>
      <c r="P99" s="119"/>
      <c r="Q99" s="126"/>
      <c r="R99" s="119"/>
      <c r="S99" s="119"/>
      <c r="T99" s="53"/>
      <c r="U99" s="53"/>
      <c r="V99" s="53"/>
      <c r="W99" s="53"/>
    </row>
    <row r="100" spans="2:22" ht="15">
      <c r="B100" s="1"/>
      <c r="J100" s="53"/>
      <c r="K100" s="53"/>
      <c r="L100" s="119"/>
      <c r="M100" s="119"/>
      <c r="N100" s="119"/>
      <c r="O100" s="119"/>
      <c r="P100" s="119"/>
      <c r="Q100" s="119"/>
      <c r="R100" s="126"/>
      <c r="S100" s="119"/>
      <c r="T100" s="53"/>
      <c r="U100" s="53"/>
      <c r="V100" s="53"/>
    </row>
    <row r="101" spans="10:22" ht="15">
      <c r="J101" s="53"/>
      <c r="K101" s="53"/>
      <c r="L101" s="119"/>
      <c r="M101" s="119"/>
      <c r="N101" s="119"/>
      <c r="O101" s="119"/>
      <c r="P101" s="119"/>
      <c r="Q101" s="119"/>
      <c r="R101" s="119"/>
      <c r="S101" s="126"/>
      <c r="T101" s="53"/>
      <c r="U101" s="53"/>
      <c r="V101" s="53"/>
    </row>
    <row r="102" spans="2:22" ht="15">
      <c r="B102" s="141" t="s">
        <v>63</v>
      </c>
      <c r="C102" s="133"/>
      <c r="D102" s="133"/>
      <c r="E102" s="133"/>
      <c r="F102" s="13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40" t="s">
        <v>64</v>
      </c>
      <c r="C103" s="133"/>
      <c r="D103" s="133"/>
      <c r="E103" s="133"/>
      <c r="F103" s="13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40" t="s">
        <v>65</v>
      </c>
      <c r="C104" s="133"/>
      <c r="D104" s="133"/>
      <c r="E104" s="133"/>
      <c r="F104" s="13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40" t="s">
        <v>66</v>
      </c>
      <c r="C105" s="133"/>
      <c r="D105" s="133"/>
      <c r="E105" s="133"/>
      <c r="F105" s="133"/>
    </row>
    <row r="106" spans="2:6" ht="15">
      <c r="B106" s="140" t="s">
        <v>67</v>
      </c>
      <c r="C106" s="133"/>
      <c r="D106" s="133"/>
      <c r="E106" s="133"/>
      <c r="F106" s="133"/>
    </row>
    <row r="107" spans="2:6" ht="15">
      <c r="B107" s="140" t="s">
        <v>68</v>
      </c>
      <c r="C107" s="133"/>
      <c r="D107" s="133"/>
      <c r="E107" s="133"/>
      <c r="F107" s="133"/>
    </row>
    <row r="108" spans="2:6" ht="15">
      <c r="B108" s="140" t="s">
        <v>69</v>
      </c>
      <c r="C108" s="133"/>
      <c r="D108" s="133"/>
      <c r="E108" s="133"/>
      <c r="F108" s="133"/>
    </row>
    <row r="109" spans="2:6" ht="15">
      <c r="B109" s="132" t="s">
        <v>70</v>
      </c>
      <c r="C109" s="133"/>
      <c r="D109" s="133"/>
      <c r="E109" s="133"/>
      <c r="F109" s="133"/>
    </row>
    <row r="111" spans="2:6" ht="15.75">
      <c r="B111" s="51" t="s">
        <v>71</v>
      </c>
      <c r="C111" s="134"/>
      <c r="D111" s="135"/>
      <c r="E111" s="135"/>
      <c r="F111" s="136"/>
    </row>
    <row r="112" spans="2:6" ht="30.75" customHeight="1">
      <c r="B112" s="51" t="s">
        <v>72</v>
      </c>
      <c r="C112" s="130" t="s">
        <v>73</v>
      </c>
      <c r="D112" s="130"/>
      <c r="E112" s="130" t="s">
        <v>74</v>
      </c>
      <c r="F112" s="130"/>
    </row>
    <row r="113" spans="2:6" ht="30.75" customHeight="1">
      <c r="B113" s="51" t="s">
        <v>75</v>
      </c>
      <c r="C113" s="130" t="s">
        <v>76</v>
      </c>
      <c r="D113" s="130"/>
      <c r="E113" s="130" t="s">
        <v>77</v>
      </c>
      <c r="F113" s="130"/>
    </row>
    <row r="114" spans="2:6" ht="15" customHeight="1">
      <c r="B114" s="131" t="s">
        <v>78</v>
      </c>
      <c r="C114" s="130" t="s">
        <v>79</v>
      </c>
      <c r="D114" s="130"/>
      <c r="E114" s="130" t="s">
        <v>80</v>
      </c>
      <c r="F114" s="130"/>
    </row>
    <row r="115" spans="2:6" ht="15">
      <c r="B115" s="131"/>
      <c r="C115" s="130"/>
      <c r="D115" s="130"/>
      <c r="E115" s="130"/>
      <c r="F115" s="130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2015-06-03T05:40:17Z</dcterms:modified>
  <cp:category/>
  <cp:version/>
  <cp:contentType/>
  <cp:contentStatus/>
</cp:coreProperties>
</file>