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<sst xmlns="http://schemas.openxmlformats.org/spreadsheetml/2006/main" count="164" uniqueCount="104">
  <si>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</si>
  <si>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</si>
  <si>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</si>
  <si>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</si>
  <si>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</si>
  <si>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</si>
  <si>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</si>
  <si>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</si>
  <si>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</si>
  <si>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</si>
  <si>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</si>
  <si>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</si>
  <si>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</si>
  <si>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</si>
  <si>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</si>
  <si>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</si>
  <si>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</si>
  <si>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</si>
  <si>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</si>
  <si>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</si>
  <si>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</si>
  <si>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</si>
  <si>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</si>
  <si>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</si>
  <si>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</si>
  <si>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</si>
  <si>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</si>
  <si>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</si>
  <si>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</si>
  <si>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</si>
  <si>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</si>
  <si>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</si>
  <si>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</si>
  <si>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</si>
  <si>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</si>
  <si>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</si>
  <si>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</si>
  <si>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</si>
  <si>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</si>
  <si>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</si>
  <si>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</si>
  <si>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</si>
  <si>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</si>
  <si>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</si>
  <si>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</si>
  <si>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</si>
  <si>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</si>
  <si>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</si>
  <si>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</si>
  <si>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</si>
  <si>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</si>
  <si>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</si>
  <si>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</si>
  <si>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</si>
  <si>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</si>
  <si>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</si>
  <si>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</si>
  <si>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</si>
  <si>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</si>
  <si>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</si>
  <si>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</si>
  <si>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</si>
  <si>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</si>
  <si>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</si>
  <si>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</si>
  <si>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</si>
  <si>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</si>
  <si>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</si>
  <si>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</si>
  <si>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</si>
  <si>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</si>
  <si>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</si>
  <si>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</si>
  <si>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</si>
  <si>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</si>
  <si>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</si>
  <si>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</si>
  <si>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</si>
  <si>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</si>
  <si>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</si>
  <si>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</si>
  <si>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</si>
  <si>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</si>
  <si>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</si>
  <si>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</si>
  <si>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</si>
  <si>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</si>
  <si>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</si>
  <si>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</si>
  <si>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</si>
  <si>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</si>
  <si>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</si>
  <si>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</si>
  <si>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</si>
  <si>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</si>
  <si>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</si>
  <si>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</si>
  <si>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</si>
  <si>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</si>
  <si>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</si>
  <si>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</si>
  <si>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</si>
  <si>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</si>
  <si>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2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</si>
</sst>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0" fontId="72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81</v>
      </c>
      <c r="C7" s="119">
        <v>0.002</v>
      </c>
      <c r="D7" s="14">
        <v>3.61</v>
      </c>
      <c r="E7" s="119">
        <f aca="true" t="shared" si="0" ref="E7:F9">C7*39.3683</f>
        <v>0.0787366</v>
      </c>
      <c r="F7" s="13">
        <f t="shared" si="0"/>
        <v>142.119563</v>
      </c>
    </row>
    <row r="8" spans="2:6" s="6" customFormat="1" ht="15">
      <c r="B8" s="24" t="s">
        <v>86</v>
      </c>
      <c r="C8" s="119">
        <v>0.004</v>
      </c>
      <c r="D8" s="14">
        <v>3.686</v>
      </c>
      <c r="E8" s="119">
        <f t="shared" si="0"/>
        <v>0.1574732</v>
      </c>
      <c r="F8" s="13">
        <f t="shared" si="0"/>
        <v>145.1115538</v>
      </c>
    </row>
    <row r="9" spans="2:17" s="6" customFormat="1" ht="15">
      <c r="B9" s="24" t="s">
        <v>97</v>
      </c>
      <c r="C9" s="119">
        <v>0.004</v>
      </c>
      <c r="D9" s="14">
        <v>3.764</v>
      </c>
      <c r="E9" s="119">
        <f t="shared" si="0"/>
        <v>0.1574732</v>
      </c>
      <c r="F9" s="13">
        <f>D9*39.3683</f>
        <v>148.18228119999998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7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65">
        <v>0</v>
      </c>
      <c r="D12" s="13">
        <v>152.25</v>
      </c>
      <c r="E12" s="165">
        <f aca="true" t="shared" si="1" ref="E12:F14">C12/$D$86</f>
        <v>0</v>
      </c>
      <c r="F12" s="72">
        <f t="shared" si="1"/>
        <v>189.7432701894317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92</v>
      </c>
      <c r="C13" s="120">
        <v>0.5</v>
      </c>
      <c r="D13" s="13">
        <v>158.25</v>
      </c>
      <c r="E13" s="120">
        <f t="shared" si="1"/>
        <v>0.6231306081754736</v>
      </c>
      <c r="F13" s="72">
        <f t="shared" si="1"/>
        <v>197.22083748753738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65">
        <v>0</v>
      </c>
      <c r="D14" s="13">
        <v>164.75</v>
      </c>
      <c r="E14" s="165">
        <f t="shared" si="1"/>
        <v>0</v>
      </c>
      <c r="F14" s="72">
        <f t="shared" si="1"/>
        <v>205.32153539381855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20">
        <v>120</v>
      </c>
      <c r="D17" s="89">
        <v>21050</v>
      </c>
      <c r="E17" s="120">
        <f aca="true" t="shared" si="2" ref="E17:F19">C17/$D$87</f>
        <v>1.0892257420350366</v>
      </c>
      <c r="F17" s="72">
        <f t="shared" si="2"/>
        <v>191.0683489153127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95</v>
      </c>
      <c r="C18" s="122">
        <v>50</v>
      </c>
      <c r="D18" s="89">
        <v>21390</v>
      </c>
      <c r="E18" s="122">
        <f t="shared" si="2"/>
        <v>0.4538440591812653</v>
      </c>
      <c r="F18" s="72">
        <f t="shared" si="2"/>
        <v>194.1544885177453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96</v>
      </c>
      <c r="C19" s="122">
        <v>20</v>
      </c>
      <c r="D19" s="89">
        <v>21520</v>
      </c>
      <c r="E19" s="122">
        <f t="shared" si="2"/>
        <v>0.18153762367250612</v>
      </c>
      <c r="F19" s="72">
        <f>D19/$D$87</f>
        <v>195.3344830716166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19">
        <v>0.042</v>
      </c>
      <c r="D22" s="14">
        <v>4.466</v>
      </c>
      <c r="E22" s="119">
        <f aca="true" t="shared" si="3" ref="E22:F24">C22*36.7437</f>
        <v>1.5432354</v>
      </c>
      <c r="F22" s="13">
        <f t="shared" si="3"/>
        <v>164.0973642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86</v>
      </c>
      <c r="C23" s="119">
        <v>0.044</v>
      </c>
      <c r="D23" s="14">
        <v>4.596</v>
      </c>
      <c r="E23" s="119">
        <f t="shared" si="3"/>
        <v>1.6167227999999998</v>
      </c>
      <c r="F23" s="13">
        <f t="shared" si="3"/>
        <v>168.87404519999998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97</v>
      </c>
      <c r="C24" s="119">
        <v>0.044</v>
      </c>
      <c r="D24" s="93">
        <v>4.736</v>
      </c>
      <c r="E24" s="119">
        <f t="shared" si="3"/>
        <v>1.6167227999999998</v>
      </c>
      <c r="F24" s="13">
        <f t="shared" si="3"/>
        <v>174.01816319999998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2">
        <v>0.75</v>
      </c>
      <c r="D27" s="72">
        <v>157</v>
      </c>
      <c r="E27" s="122">
        <f aca="true" t="shared" si="4" ref="E27:F29">C27/$D$86</f>
        <v>0.9346959122632104</v>
      </c>
      <c r="F27" s="72">
        <f t="shared" si="4"/>
        <v>195.6630109670987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2">
        <v>0.75</v>
      </c>
      <c r="D28" s="13">
        <v>159.5</v>
      </c>
      <c r="E28" s="122">
        <f t="shared" si="4"/>
        <v>0.9346959122632104</v>
      </c>
      <c r="F28" s="72">
        <f t="shared" si="4"/>
        <v>198.77866400797606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93</v>
      </c>
      <c r="C29" s="122">
        <v>1</v>
      </c>
      <c r="D29" s="13">
        <v>165.5</v>
      </c>
      <c r="E29" s="122">
        <f>C29/$D$86</f>
        <v>1.2462612163509472</v>
      </c>
      <c r="F29" s="72">
        <f t="shared" si="4"/>
        <v>206.25623130608176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0">
        <v>0.5</v>
      </c>
      <c r="D32" s="13">
        <v>345.75</v>
      </c>
      <c r="E32" s="120">
        <f aca="true" t="shared" si="5" ref="E32:F34">C32/$D$86</f>
        <v>0.6231306081754736</v>
      </c>
      <c r="F32" s="72">
        <f t="shared" si="5"/>
        <v>430.89481555334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2">
        <v>0.25</v>
      </c>
      <c r="D33" s="13">
        <v>344.75</v>
      </c>
      <c r="E33" s="122">
        <f t="shared" si="5"/>
        <v>0.3115653040877368</v>
      </c>
      <c r="F33" s="72">
        <f t="shared" si="5"/>
        <v>429.64855433698904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101</v>
      </c>
      <c r="C34" s="122">
        <v>0.75</v>
      </c>
      <c r="D34" s="67">
        <v>349</v>
      </c>
      <c r="E34" s="122">
        <f t="shared" si="5"/>
        <v>0.9346959122632104</v>
      </c>
      <c r="F34" s="72">
        <f t="shared" si="5"/>
        <v>434.9451645064806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23">
        <v>0.002</v>
      </c>
      <c r="D37" s="76">
        <v>2.66</v>
      </c>
      <c r="E37" s="123">
        <f aca="true" t="shared" si="6" ref="E37:F39">C37*58.0164</f>
        <v>0.11603279999999999</v>
      </c>
      <c r="F37" s="72">
        <f t="shared" si="6"/>
        <v>154.323624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26">
        <v>0</v>
      </c>
      <c r="D38" s="76">
        <v>2.672</v>
      </c>
      <c r="E38" s="126">
        <f t="shared" si="6"/>
        <v>0</v>
      </c>
      <c r="F38" s="72">
        <f t="shared" si="6"/>
        <v>155.0198208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98</v>
      </c>
      <c r="C39" s="123">
        <v>0.01</v>
      </c>
      <c r="D39" s="76">
        <v>2.7</v>
      </c>
      <c r="E39" s="123">
        <f t="shared" si="6"/>
        <v>0.580164</v>
      </c>
      <c r="F39" s="72">
        <f t="shared" si="6"/>
        <v>156.64428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9">
        <v>0.062</v>
      </c>
      <c r="D42" s="76">
        <v>9.764</v>
      </c>
      <c r="E42" s="119">
        <f aca="true" t="shared" si="7" ref="E42:F44">C42*36.7437</f>
        <v>2.2781094</v>
      </c>
      <c r="F42" s="72">
        <f t="shared" si="7"/>
        <v>358.76548679999996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19">
        <v>0.062</v>
      </c>
      <c r="D43" s="76">
        <v>9.89</v>
      </c>
      <c r="E43" s="119">
        <f t="shared" si="7"/>
        <v>2.2781094</v>
      </c>
      <c r="F43" s="72">
        <f t="shared" si="7"/>
        <v>363.395193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0.062</v>
      </c>
      <c r="D44" s="76">
        <v>9.99</v>
      </c>
      <c r="E44" s="119">
        <f t="shared" si="7"/>
        <v>2.2781094</v>
      </c>
      <c r="F44" s="72">
        <f t="shared" si="7"/>
        <v>367.06956299999996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66">
        <v>1950</v>
      </c>
      <c r="D47" s="90">
        <v>50450</v>
      </c>
      <c r="E47" s="123">
        <f>C47/$D$87</f>
        <v>17.699918308069346</v>
      </c>
      <c r="F47" s="90">
        <f>D47/$D$87</f>
        <v>457.9286557138967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2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42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81</v>
      </c>
      <c r="C52" s="119">
        <v>2.6</v>
      </c>
      <c r="D52" s="77">
        <v>331.2</v>
      </c>
      <c r="E52" s="119">
        <f aca="true" t="shared" si="8" ref="E52:F54">C52*1.1023</f>
        <v>2.8659800000000004</v>
      </c>
      <c r="F52" s="77">
        <f t="shared" si="8"/>
        <v>365.08176000000003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19">
        <v>2.3</v>
      </c>
      <c r="D53" s="77">
        <v>335.3</v>
      </c>
      <c r="E53" s="119">
        <f t="shared" si="8"/>
        <v>2.53529</v>
      </c>
      <c r="F53" s="77">
        <f t="shared" si="8"/>
        <v>369.60119000000003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98</v>
      </c>
      <c r="C54" s="119">
        <v>2.2</v>
      </c>
      <c r="D54" s="107">
        <v>337.8</v>
      </c>
      <c r="E54" s="119">
        <f>C54*1.1023</f>
        <v>2.42506</v>
      </c>
      <c r="F54" s="77">
        <f t="shared" si="8"/>
        <v>372.35694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0">
        <v>0.39</v>
      </c>
      <c r="D57" s="72">
        <v>32.5</v>
      </c>
      <c r="E57" s="120">
        <f aca="true" t="shared" si="9" ref="E57:F59">C57/454*1000</f>
        <v>0.8590308370044053</v>
      </c>
      <c r="F57" s="72">
        <f t="shared" si="9"/>
        <v>71.58590308370044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20">
        <v>0.39</v>
      </c>
      <c r="D58" s="72">
        <v>32.73</v>
      </c>
      <c r="E58" s="120">
        <f t="shared" si="9"/>
        <v>0.8590308370044053</v>
      </c>
      <c r="F58" s="72">
        <f t="shared" si="9"/>
        <v>72.09251101321586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98</v>
      </c>
      <c r="C59" s="120">
        <v>0.39</v>
      </c>
      <c r="D59" s="72">
        <v>32.94</v>
      </c>
      <c r="E59" s="120">
        <f t="shared" si="9"/>
        <v>0.8590308370044053</v>
      </c>
      <c r="F59" s="72">
        <f t="shared" si="9"/>
        <v>72.55506607929516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23">
        <v>0.055</v>
      </c>
      <c r="D62" s="76">
        <v>12.47</v>
      </c>
      <c r="E62" s="123">
        <f aca="true" t="shared" si="10" ref="E62:F64">C62*22.026</f>
        <v>1.21143</v>
      </c>
      <c r="F62" s="72">
        <f t="shared" si="10"/>
        <v>274.66422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23">
        <v>0.055</v>
      </c>
      <c r="D63" s="76">
        <v>12.72</v>
      </c>
      <c r="E63" s="123">
        <f t="shared" si="10"/>
        <v>1.21143</v>
      </c>
      <c r="F63" s="72">
        <f t="shared" si="10"/>
        <v>280.17072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98</v>
      </c>
      <c r="C64" s="123">
        <v>0.05</v>
      </c>
      <c r="D64" s="76">
        <v>12.955</v>
      </c>
      <c r="E64" s="123">
        <f t="shared" si="10"/>
        <v>1.1013</v>
      </c>
      <c r="F64" s="72">
        <f t="shared" si="10"/>
        <v>285.34683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8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90</v>
      </c>
      <c r="C67" s="123">
        <v>0.037</v>
      </c>
      <c r="D67" s="76">
        <v>1.44</v>
      </c>
      <c r="E67" s="123">
        <f aca="true" t="shared" si="11" ref="E67:F69">C67/3.785</f>
        <v>0.009775429326287978</v>
      </c>
      <c r="F67" s="72">
        <f t="shared" si="11"/>
        <v>0.380449141347424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81</v>
      </c>
      <c r="C68" s="123">
        <v>0.009</v>
      </c>
      <c r="D68" s="76">
        <v>1.429</v>
      </c>
      <c r="E68" s="123">
        <f t="shared" si="11"/>
        <v>0.0023778071334214</v>
      </c>
      <c r="F68" s="72">
        <f t="shared" si="11"/>
        <v>0.3775429326287979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99</v>
      </c>
      <c r="C69" s="123">
        <v>0.004</v>
      </c>
      <c r="D69" s="76">
        <v>1.449</v>
      </c>
      <c r="E69" s="123">
        <f t="shared" si="11"/>
        <v>0.0010568031704095112</v>
      </c>
      <c r="F69" s="72">
        <f t="shared" si="11"/>
        <v>0.3828269484808454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91</v>
      </c>
      <c r="C72" s="141">
        <v>0</v>
      </c>
      <c r="D72" s="133">
        <v>0.73</v>
      </c>
      <c r="E72" s="141">
        <f>C72/454*100</f>
        <v>0</v>
      </c>
      <c r="F72" s="78">
        <f>D72/454*1000</f>
        <v>1.607929515418502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81</v>
      </c>
      <c r="C73" s="143">
        <v>0.00475</v>
      </c>
      <c r="D73" s="133">
        <v>0.74175</v>
      </c>
      <c r="E73" s="143">
        <f>C73/454*100</f>
        <v>0.0010462555066079295</v>
      </c>
      <c r="F73" s="78">
        <f>D73/454*1000</f>
        <v>1.6338105726872247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102</v>
      </c>
      <c r="C74" s="143">
        <v>0.00525</v>
      </c>
      <c r="D74" s="133">
        <v>0.761</v>
      </c>
      <c r="E74" s="143">
        <f>C74/454*100</f>
        <v>0.001156387665198238</v>
      </c>
      <c r="F74" s="78">
        <f>D74/454*1000</f>
        <v>1.6762114537444934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4">
        <v>0.0026</v>
      </c>
      <c r="D77" s="134">
        <v>0.1361</v>
      </c>
      <c r="E77" s="124">
        <f aca="true" t="shared" si="12" ref="E77:F79">C77/454*1000000</f>
        <v>5.7268722466960345</v>
      </c>
      <c r="F77" s="72">
        <f t="shared" si="12"/>
        <v>299.77973568281936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24">
        <v>0.0019</v>
      </c>
      <c r="D78" s="134">
        <v>0.1353</v>
      </c>
      <c r="E78" s="124">
        <f t="shared" si="12"/>
        <v>4.185022026431718</v>
      </c>
      <c r="F78" s="72">
        <f t="shared" si="12"/>
        <v>298.0176211453745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24">
        <v>0.0012</v>
      </c>
      <c r="D79" s="134" t="s">
        <v>73</v>
      </c>
      <c r="E79" s="124">
        <f t="shared" si="12"/>
        <v>2.643171806167401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5" t="s">
        <v>73</v>
      </c>
      <c r="E85" s="135">
        <v>1.2463</v>
      </c>
      <c r="F85" s="135">
        <v>0.0091</v>
      </c>
      <c r="G85" s="135">
        <v>1.4118</v>
      </c>
      <c r="H85" s="135">
        <v>1.0737</v>
      </c>
      <c r="I85" s="135">
        <v>0.8046</v>
      </c>
      <c r="J85" s="135">
        <v>0.7931</v>
      </c>
      <c r="K85" s="135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6">
        <v>0.8024</v>
      </c>
      <c r="E86" s="136" t="s">
        <v>73</v>
      </c>
      <c r="F86" s="136">
        <v>0.0073</v>
      </c>
      <c r="G86" s="136">
        <v>1.1328</v>
      </c>
      <c r="H86" s="136">
        <v>0.8615</v>
      </c>
      <c r="I86" s="136">
        <v>0.6456</v>
      </c>
      <c r="J86" s="136">
        <v>0.6364</v>
      </c>
      <c r="K86" s="136">
        <v>0.1026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5">
        <v>110.17</v>
      </c>
      <c r="E87" s="135">
        <v>137.3049</v>
      </c>
      <c r="F87" s="135" t="s">
        <v>73</v>
      </c>
      <c r="G87" s="135">
        <v>155.538</v>
      </c>
      <c r="H87" s="135">
        <v>118.2843</v>
      </c>
      <c r="I87" s="135">
        <v>88.6395</v>
      </c>
      <c r="J87" s="135">
        <v>87.3758</v>
      </c>
      <c r="K87" s="135">
        <v>14.0873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6">
        <v>0.7083</v>
      </c>
      <c r="E88" s="136">
        <v>0.8828</v>
      </c>
      <c r="F88" s="136">
        <v>0.0064</v>
      </c>
      <c r="G88" s="136" t="s">
        <v>73</v>
      </c>
      <c r="H88" s="136">
        <v>0.7605</v>
      </c>
      <c r="I88" s="136">
        <v>0.5699</v>
      </c>
      <c r="J88" s="136">
        <v>0.5618</v>
      </c>
      <c r="K88" s="136">
        <v>0.0906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5">
        <v>0.9314</v>
      </c>
      <c r="E89" s="135">
        <v>1.1608</v>
      </c>
      <c r="F89" s="135">
        <v>0.0085</v>
      </c>
      <c r="G89" s="135">
        <v>1.315</v>
      </c>
      <c r="H89" s="135" t="s">
        <v>73</v>
      </c>
      <c r="I89" s="135">
        <v>0.7494</v>
      </c>
      <c r="J89" s="135">
        <v>0.7387</v>
      </c>
      <c r="K89" s="135">
        <v>0.1191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6">
        <v>1.2429</v>
      </c>
      <c r="E90" s="136">
        <v>1.549</v>
      </c>
      <c r="F90" s="136">
        <v>0.0113</v>
      </c>
      <c r="G90" s="136">
        <v>1.7547</v>
      </c>
      <c r="H90" s="136">
        <v>1.3344</v>
      </c>
      <c r="I90" s="136" t="s">
        <v>73</v>
      </c>
      <c r="J90" s="136">
        <v>0.9857</v>
      </c>
      <c r="K90" s="136">
        <v>0.1589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5">
        <v>1.2609</v>
      </c>
      <c r="E91" s="135">
        <v>1.5714</v>
      </c>
      <c r="F91" s="135">
        <v>0.0114</v>
      </c>
      <c r="G91" s="135">
        <v>1.7801</v>
      </c>
      <c r="H91" s="135">
        <v>1.3537</v>
      </c>
      <c r="I91" s="135">
        <v>1.0145</v>
      </c>
      <c r="J91" s="135" t="s">
        <v>73</v>
      </c>
      <c r="K91" s="135">
        <v>0.1612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6">
        <v>7.8205</v>
      </c>
      <c r="E92" s="136">
        <v>9.7467</v>
      </c>
      <c r="F92" s="136">
        <v>0.071</v>
      </c>
      <c r="G92" s="136">
        <v>11.041</v>
      </c>
      <c r="H92" s="136">
        <v>8.3965</v>
      </c>
      <c r="I92" s="136">
        <v>6.2921</v>
      </c>
      <c r="J92" s="136">
        <v>6.2024</v>
      </c>
      <c r="K92" s="136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3" t="s">
        <v>56</v>
      </c>
      <c r="C115" s="153"/>
      <c r="D115" s="153"/>
      <c r="E115" s="153"/>
      <c r="F115" s="153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3" t="s">
        <v>57</v>
      </c>
      <c r="C116" s="153"/>
      <c r="D116" s="153"/>
      <c r="E116" s="153"/>
      <c r="F116" s="153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3" t="s">
        <v>58</v>
      </c>
      <c r="C117" s="153"/>
      <c r="D117" s="153"/>
      <c r="E117" s="153"/>
      <c r="F117" s="153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3" t="s">
        <v>59</v>
      </c>
      <c r="C118" s="153"/>
      <c r="D118" s="153"/>
      <c r="E118" s="153"/>
      <c r="F118" s="153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3" t="s">
        <v>60</v>
      </c>
      <c r="C119" s="153"/>
      <c r="D119" s="153"/>
      <c r="E119" s="153"/>
      <c r="F119" s="153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3" t="s">
        <v>61</v>
      </c>
      <c r="C120" s="153"/>
      <c r="D120" s="153"/>
      <c r="E120" s="153"/>
      <c r="F120" s="153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2" t="s">
        <v>62</v>
      </c>
      <c r="C121" s="152"/>
      <c r="D121" s="152"/>
      <c r="E121" s="152"/>
      <c r="F121" s="152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5"/>
      <c r="D123" s="164"/>
      <c r="E123" s="164"/>
      <c r="F123" s="156"/>
      <c r="G123" s="127"/>
      <c r="H123" s="127"/>
    </row>
    <row r="124" spans="2:8" ht="30.75" customHeight="1">
      <c r="B124" s="33" t="s">
        <v>64</v>
      </c>
      <c r="C124" s="155" t="s">
        <v>65</v>
      </c>
      <c r="D124" s="156"/>
      <c r="E124" s="155" t="s">
        <v>66</v>
      </c>
      <c r="F124" s="156"/>
      <c r="G124" s="127"/>
      <c r="H124" s="127"/>
    </row>
    <row r="125" spans="2:8" ht="30.75" customHeight="1">
      <c r="B125" s="33" t="s">
        <v>67</v>
      </c>
      <c r="C125" s="155" t="s">
        <v>68</v>
      </c>
      <c r="D125" s="156"/>
      <c r="E125" s="155" t="s">
        <v>69</v>
      </c>
      <c r="F125" s="156"/>
      <c r="G125" s="127"/>
      <c r="H125" s="127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7"/>
      <c r="H126" s="127"/>
    </row>
    <row r="127" spans="2:8" ht="15" customHeight="1">
      <c r="B127" s="159"/>
      <c r="C127" s="162"/>
      <c r="D127" s="163"/>
      <c r="E127" s="162"/>
      <c r="F127" s="163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2018-02-04T17:47:06Z</dcterms:modified>
  <cp:category/>
  <cp:version/>
  <cp:contentType/>
  <cp:contentStatus/>
</cp:coreProperties>
</file>