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<sst xmlns="http://schemas.openxmlformats.org/spreadsheetml/2006/main" count="143" uniqueCount="101">
  <si>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</si>
  <si>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</si>
  <si>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</si>
  <si>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</si>
  <si>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</si>
  <si>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</si>
  <si>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</si>
  <si>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</si>
  <si>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</si>
  <si>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</si>
  <si>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</si>
  <si>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</si>
  <si>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</si>
  <si>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</si>
  <si>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</si>
  <si>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</si>
  <si>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</si>
  <si>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</si>
  <si>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</si>
  <si>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</si>
  <si>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</si>
  <si>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</si>
  <si>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</si>
  <si>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</si>
  <si>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</si>
  <si>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</si>
  <si>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</si>
  <si>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</si>
  <si>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</si>
  <si>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</si>
  <si>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</si>
  <si>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</si>
  <si>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</si>
  <si>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</si>
  <si>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</si>
  <si>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</si>
  <si>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</si>
  <si>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</si>
  <si>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</si>
  <si>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</si>
  <si>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</si>
  <si>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</si>
  <si>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</si>
  <si>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</si>
  <si>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</si>
  <si>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</si>
  <si>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</si>
  <si>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</si>
  <si>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</si>
  <si>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</si>
  <si>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</si>
  <si>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</si>
  <si>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</si>
  <si>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</si>
  <si>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</si>
  <si>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</si>
  <si>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</si>
  <si>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</si>
  <si>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</si>
  <si>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</si>
  <si>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</si>
  <si>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</si>
  <si>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</si>
  <si>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</si>
  <si>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</si>
  <si>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</si>
  <si>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</si>
  <si>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</si>
  <si>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</si>
  <si>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</si>
  <si>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</si>
  <si>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</si>
  <si>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</si>
  <si>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</si>
  <si>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</si>
  <si>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</si>
  <si>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</si>
  <si>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</si>
  <si>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</si>
  <si>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</si>
  <si>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</si>
  <si>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</si>
  <si>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</si>
  <si>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</si>
  <si>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</si>
  <si>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</si>
  <si>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</si>
  <si>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</si>
  <si>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</si>
  <si>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</si>
  <si>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</si>
  <si>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</si>
  <si>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</si>
  <si>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</si>
  <si>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CBOT - Квітень'15</t>
  </si>
  <si>
    <t>CME - Березень'15</t>
  </si>
  <si>
    <t>CBOT - Липень '15</t>
  </si>
  <si>
    <t>02 Лютого 2015 р.</t>
  </si>
  <si>
    <t>Euronext - Березень'15 (€/МT)</t>
  </si>
  <si>
    <t>Euronext - Листопад'15 (€/МT)</t>
  </si>
  <si>
    <t>CME - Січень'15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</si>
</sst>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63">
      <selection activeCell="G77" sqref="G7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97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84</v>
      </c>
      <c r="C7" s="84">
        <v>0.002</v>
      </c>
      <c r="D7" s="7">
        <v>3.696</v>
      </c>
      <c r="E7" s="84">
        <f aca="true" t="shared" si="0" ref="E7:F9">C7*39.3683</f>
        <v>0.0787366</v>
      </c>
      <c r="F7" s="13">
        <f t="shared" si="0"/>
        <v>145.5052368</v>
      </c>
      <c r="G7" s="29"/>
      <c r="H7" s="29"/>
    </row>
    <row r="8" spans="2:8" s="6" customFormat="1" ht="15">
      <c r="B8" s="81" t="s">
        <v>86</v>
      </c>
      <c r="C8" s="84">
        <v>0.006</v>
      </c>
      <c r="D8" s="110">
        <v>3.776</v>
      </c>
      <c r="E8" s="84">
        <f t="shared" si="0"/>
        <v>0.2362098</v>
      </c>
      <c r="F8" s="13">
        <f t="shared" si="0"/>
        <v>148.65470079999997</v>
      </c>
      <c r="G8" s="27"/>
      <c r="H8" s="27"/>
    </row>
    <row r="9" spans="2:17" s="6" customFormat="1" ht="15">
      <c r="B9" s="81" t="s">
        <v>93</v>
      </c>
      <c r="C9" s="84">
        <v>0.004</v>
      </c>
      <c r="D9" s="7">
        <v>3.854</v>
      </c>
      <c r="E9" s="84">
        <f t="shared" si="0"/>
        <v>0.1574732</v>
      </c>
      <c r="F9" s="13">
        <f t="shared" si="0"/>
        <v>151.72542819999998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73">
        <v>1.14</v>
      </c>
      <c r="D12" s="80">
        <v>151.75</v>
      </c>
      <c r="E12" s="73">
        <f>C12/D75</f>
        <v>1.291784702549575</v>
      </c>
      <c r="F12" s="109">
        <f>D12/D75</f>
        <v>171.95467422096317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89</v>
      </c>
      <c r="C13" s="73">
        <v>2.2</v>
      </c>
      <c r="D13" s="80">
        <v>156.75</v>
      </c>
      <c r="E13" s="73">
        <f>C13/D75</f>
        <v>2.4929178470254962</v>
      </c>
      <c r="F13" s="109">
        <f>D13/D75</f>
        <v>177.62039660056658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88</v>
      </c>
      <c r="C14" s="73">
        <v>1.38</v>
      </c>
      <c r="D14" s="80">
        <v>161.5</v>
      </c>
      <c r="E14" s="73">
        <f>C14/D75</f>
        <v>1.5637393767705383</v>
      </c>
      <c r="F14" s="109">
        <f>D14/D75</f>
        <v>183.0028328611898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84">
        <v>0.1</v>
      </c>
      <c r="D17" s="7">
        <v>4.926</v>
      </c>
      <c r="E17" s="84">
        <f aca="true" t="shared" si="1" ref="E17:F19">C17*36.7437</f>
        <v>3.6743699999999997</v>
      </c>
      <c r="F17" s="13">
        <f t="shared" si="1"/>
        <v>180.9994662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86</v>
      </c>
      <c r="C18" s="84">
        <v>0.094</v>
      </c>
      <c r="D18" s="7">
        <v>4.972</v>
      </c>
      <c r="E18" s="84">
        <f t="shared" si="1"/>
        <v>3.4539077999999996</v>
      </c>
      <c r="F18" s="13">
        <f t="shared" si="1"/>
        <v>182.6896764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93</v>
      </c>
      <c r="C19" s="84">
        <v>0.096</v>
      </c>
      <c r="D19" s="7">
        <v>5.016</v>
      </c>
      <c r="E19" s="84">
        <f t="shared" si="1"/>
        <v>3.5273952</v>
      </c>
      <c r="F19" s="13">
        <f t="shared" si="1"/>
        <v>184.3063992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1.21</v>
      </c>
      <c r="D22" s="109">
        <v>183</v>
      </c>
      <c r="E22" s="73">
        <f>C22/D75</f>
        <v>1.3711048158640227</v>
      </c>
      <c r="F22" s="109">
        <f>D22/D75</f>
        <v>207.36543909348444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89</v>
      </c>
      <c r="C23" s="73">
        <v>1.34</v>
      </c>
      <c r="D23" s="80">
        <v>184.5</v>
      </c>
      <c r="E23" s="73">
        <f>C23/D75</f>
        <v>1.5184135977337112</v>
      </c>
      <c r="F23" s="109">
        <f>D23/D75</f>
        <v>209.06515580736544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88</v>
      </c>
      <c r="C24" s="73">
        <v>1.6</v>
      </c>
      <c r="D24" s="80">
        <v>184.5</v>
      </c>
      <c r="E24" s="73">
        <f>C24/D75</f>
        <v>1.813031161473088</v>
      </c>
      <c r="F24" s="109">
        <f>D24/D75</f>
        <v>209.06515580736544</v>
      </c>
      <c r="G24" s="38"/>
      <c r="H24" s="39"/>
      <c r="I24" s="75"/>
      <c r="J24" s="40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113" t="s">
        <v>98</v>
      </c>
      <c r="C27" s="73">
        <v>0.29</v>
      </c>
      <c r="D27" s="80">
        <v>348.75</v>
      </c>
      <c r="E27" s="73">
        <f>C27/D75</f>
        <v>0.32861189801699714</v>
      </c>
      <c r="F27" s="109">
        <f>D27/D75</f>
        <v>395.1841359773371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88</v>
      </c>
      <c r="C28" s="122">
        <v>0.07</v>
      </c>
      <c r="D28" s="80">
        <v>345.5</v>
      </c>
      <c r="E28" s="122">
        <f>C28/$D$75</f>
        <v>0.0793201133144476</v>
      </c>
      <c r="F28" s="109">
        <f>D28/$D$75</f>
        <v>391.50141643059493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99</v>
      </c>
      <c r="C29" s="73">
        <v>0.07</v>
      </c>
      <c r="D29" s="105">
        <v>348</v>
      </c>
      <c r="E29" s="73">
        <f>C29/$D$75</f>
        <v>0.0793201133144476</v>
      </c>
      <c r="F29" s="109">
        <f>D29/$D$75</f>
        <v>394.3342776203966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0.062</v>
      </c>
      <c r="D32" s="115">
        <v>2.692</v>
      </c>
      <c r="E32" s="84">
        <f aca="true" t="shared" si="2" ref="E32:F34">C32*58.0164</f>
        <v>3.5970168</v>
      </c>
      <c r="F32" s="109">
        <f t="shared" si="2"/>
        <v>156.1801488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84">
        <v>0.06</v>
      </c>
      <c r="D33" s="115">
        <v>2.74</v>
      </c>
      <c r="E33" s="84">
        <f t="shared" si="2"/>
        <v>3.480984</v>
      </c>
      <c r="F33" s="109">
        <f t="shared" si="2"/>
        <v>158.964936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93</v>
      </c>
      <c r="C34" s="84">
        <v>0.074</v>
      </c>
      <c r="D34" s="115">
        <v>2.77</v>
      </c>
      <c r="E34" s="84">
        <f t="shared" si="2"/>
        <v>4.2932136</v>
      </c>
      <c r="F34" s="109">
        <f t="shared" si="2"/>
        <v>160.70542799999998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0.014</v>
      </c>
      <c r="D37" s="116">
        <v>9.594</v>
      </c>
      <c r="E37" s="84">
        <f aca="true" t="shared" si="3" ref="E37:F39">C37*36.7437</f>
        <v>0.5144118</v>
      </c>
      <c r="F37" s="109">
        <f t="shared" si="3"/>
        <v>352.5190577999999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90</v>
      </c>
      <c r="C38" s="84">
        <v>0.014</v>
      </c>
      <c r="D38" s="116">
        <v>9.662</v>
      </c>
      <c r="E38" s="84">
        <f t="shared" si="3"/>
        <v>0.5144118</v>
      </c>
      <c r="F38" s="109">
        <f t="shared" si="3"/>
        <v>355.0176294</v>
      </c>
      <c r="G38" s="29"/>
      <c r="H38" s="27"/>
      <c r="K38" s="26"/>
      <c r="L38" s="26"/>
      <c r="M38" s="26"/>
    </row>
    <row r="39" spans="2:13" s="6" customFormat="1" ht="15">
      <c r="B39" s="28" t="s">
        <v>96</v>
      </c>
      <c r="C39" s="84">
        <v>0.01</v>
      </c>
      <c r="D39" s="116">
        <v>9.716</v>
      </c>
      <c r="E39" s="84">
        <f t="shared" si="3"/>
        <v>0.36743699999999996</v>
      </c>
      <c r="F39" s="109">
        <f t="shared" si="3"/>
        <v>357.00178919999996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85</v>
      </c>
      <c r="C42" s="117">
        <v>2</v>
      </c>
      <c r="D42" s="118">
        <v>327.9</v>
      </c>
      <c r="E42" s="117">
        <f aca="true" t="shared" si="4" ref="E42:F44">C42*1.1023</f>
        <v>2.2046</v>
      </c>
      <c r="F42" s="118">
        <f t="shared" si="4"/>
        <v>361.44417</v>
      </c>
      <c r="G42" s="29"/>
      <c r="H42" s="27"/>
      <c r="K42" s="6"/>
      <c r="L42" s="6"/>
      <c r="M42" s="6"/>
    </row>
    <row r="43" spans="2:19" s="25" customFormat="1" ht="15.75" thickBot="1">
      <c r="B43" s="81" t="s">
        <v>90</v>
      </c>
      <c r="C43" s="117">
        <v>2.4</v>
      </c>
      <c r="D43" s="118">
        <v>321.6</v>
      </c>
      <c r="E43" s="117">
        <f t="shared" si="4"/>
        <v>2.64552</v>
      </c>
      <c r="F43" s="118">
        <f t="shared" si="4"/>
        <v>354.49968000000007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96</v>
      </c>
      <c r="C44" s="117">
        <v>2.6</v>
      </c>
      <c r="D44" s="118">
        <v>319.2</v>
      </c>
      <c r="E44" s="117">
        <f t="shared" si="4"/>
        <v>2.8659800000000004</v>
      </c>
      <c r="F44" s="118">
        <f t="shared" si="4"/>
        <v>351.85416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122">
        <v>0.41</v>
      </c>
      <c r="D47" s="109">
        <v>30.41</v>
      </c>
      <c r="E47" s="122">
        <f aca="true" t="shared" si="5" ref="E47:F49">C47/454*1000</f>
        <v>0.9030837004405285</v>
      </c>
      <c r="F47" s="109">
        <f t="shared" si="5"/>
        <v>66.98237885462555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90</v>
      </c>
      <c r="C48" s="122">
        <v>0.41</v>
      </c>
      <c r="D48" s="109">
        <v>30.654</v>
      </c>
      <c r="E48" s="122">
        <f t="shared" si="5"/>
        <v>0.9030837004405285</v>
      </c>
      <c r="F48" s="109">
        <f t="shared" si="5"/>
        <v>67.51982378854625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96</v>
      </c>
      <c r="C49" s="122">
        <v>0.41</v>
      </c>
      <c r="D49" s="109">
        <v>30.87</v>
      </c>
      <c r="E49" s="122">
        <f t="shared" si="5"/>
        <v>0.9030837004405285</v>
      </c>
      <c r="F49" s="109">
        <f t="shared" si="5"/>
        <v>67.99559471365639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17">
        <v>0.265</v>
      </c>
      <c r="D52" s="116">
        <v>10.305</v>
      </c>
      <c r="E52" s="117">
        <f aca="true" t="shared" si="6" ref="E52:F54">C52*22.0462</f>
        <v>5.842243</v>
      </c>
      <c r="F52" s="109">
        <f t="shared" si="6"/>
        <v>227.18609099999998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90</v>
      </c>
      <c r="C53" s="117">
        <v>0.285</v>
      </c>
      <c r="D53" s="116">
        <v>10.555</v>
      </c>
      <c r="E53" s="117">
        <f t="shared" si="6"/>
        <v>6.283166999999999</v>
      </c>
      <c r="F53" s="109">
        <f t="shared" si="6"/>
        <v>232.69764099999998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96</v>
      </c>
      <c r="C54" s="117">
        <v>0.28</v>
      </c>
      <c r="D54" s="116">
        <v>10.79</v>
      </c>
      <c r="E54" s="117">
        <f t="shared" si="6"/>
        <v>6.172936</v>
      </c>
      <c r="F54" s="109">
        <f t="shared" si="6"/>
        <v>237.87849799999998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91</v>
      </c>
      <c r="C57" s="121">
        <v>0.023</v>
      </c>
      <c r="D57" s="116">
        <v>1.39</v>
      </c>
      <c r="E57" s="121">
        <f aca="true" t="shared" si="7" ref="E57:F59">C57/3.785</f>
        <v>0.006076618229854689</v>
      </c>
      <c r="F57" s="109">
        <f t="shared" si="7"/>
        <v>0.3672391017173051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21">
        <v>0.018</v>
      </c>
      <c r="D58" s="116">
        <v>1.404</v>
      </c>
      <c r="E58" s="121">
        <f t="shared" si="7"/>
        <v>0.0047556142668428</v>
      </c>
      <c r="F58" s="109">
        <f t="shared" si="7"/>
        <v>0.3709379128137384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94</v>
      </c>
      <c r="C59" s="121">
        <v>0.018</v>
      </c>
      <c r="D59" s="116">
        <v>1.42</v>
      </c>
      <c r="E59" s="121">
        <f t="shared" si="7"/>
        <v>0.0047556142668428</v>
      </c>
      <c r="F59" s="109">
        <f t="shared" si="7"/>
        <v>0.37516512549537645</v>
      </c>
      <c r="G59" s="27"/>
      <c r="H59" s="27"/>
      <c r="I59" s="94"/>
      <c r="J59" s="75"/>
      <c r="K59" s="75"/>
      <c r="L59" s="75"/>
      <c r="M59" s="40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100</v>
      </c>
      <c r="C62" s="117">
        <v>0.45</v>
      </c>
      <c r="D62" s="119">
        <v>1.03775</v>
      </c>
      <c r="E62" s="117">
        <f>C62/454*100</f>
        <v>0.09911894273127754</v>
      </c>
      <c r="F62" s="120">
        <f>D62/454*1000</f>
        <v>2.28579295154185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92</v>
      </c>
      <c r="C63" s="117">
        <v>1.6</v>
      </c>
      <c r="D63" s="119">
        <v>1.08</v>
      </c>
      <c r="E63" s="117">
        <f>C63/454*100</f>
        <v>0.3524229074889868</v>
      </c>
      <c r="F63" s="120">
        <f>D63/454*1000</f>
        <v>2.378854625550661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95</v>
      </c>
      <c r="C64" s="117">
        <v>1.25</v>
      </c>
      <c r="D64" s="119">
        <v>1.1175</v>
      </c>
      <c r="E64" s="117">
        <f>C64/454*100</f>
        <v>0.27533039647577096</v>
      </c>
      <c r="F64" s="120">
        <f>D64/454*1000</f>
        <v>2.461453744493392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0.0057</v>
      </c>
      <c r="D67" s="115">
        <v>0.1422</v>
      </c>
      <c r="E67" s="84">
        <f>C67/454*1000000</f>
        <v>12.555066079295155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87</v>
      </c>
      <c r="C68" s="84">
        <v>0.0055</v>
      </c>
      <c r="D68" s="115">
        <v>0.1449</v>
      </c>
      <c r="E68" s="84">
        <f>C68/454*1000000</f>
        <v>12.114537444933921</v>
      </c>
      <c r="F68" s="109">
        <f>D68/454*1000000</f>
        <v>319.16299559471366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1.1331</v>
      </c>
      <c r="F74" s="96">
        <v>0.0085</v>
      </c>
      <c r="G74" s="96">
        <v>1.5001</v>
      </c>
      <c r="H74" s="96">
        <v>1.0768</v>
      </c>
      <c r="I74" s="96">
        <v>0.7842</v>
      </c>
      <c r="J74" s="96">
        <v>0.7788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0.8825</v>
      </c>
      <c r="E75" s="97" t="s">
        <v>81</v>
      </c>
      <c r="F75" s="97">
        <v>0.0075</v>
      </c>
      <c r="G75" s="97">
        <v>1.3238</v>
      </c>
      <c r="H75" s="97">
        <v>0.9528</v>
      </c>
      <c r="I75" s="97">
        <v>0.6936</v>
      </c>
      <c r="J75" s="97">
        <v>0.6889</v>
      </c>
      <c r="K75" s="97">
        <v>0.1141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117.25</v>
      </c>
      <c r="E76" s="96">
        <v>132.85</v>
      </c>
      <c r="F76" s="96" t="s">
        <v>81</v>
      </c>
      <c r="G76" s="96">
        <v>175.798</v>
      </c>
      <c r="H76" s="96">
        <v>126.695</v>
      </c>
      <c r="I76" s="96">
        <v>92.251</v>
      </c>
      <c r="J76" s="96">
        <v>91.623</v>
      </c>
      <c r="K76" s="96">
        <v>15.1737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0.6666</v>
      </c>
      <c r="E77" s="97">
        <v>0.7554</v>
      </c>
      <c r="F77" s="97">
        <v>0.0057</v>
      </c>
      <c r="G77" s="97" t="s">
        <v>81</v>
      </c>
      <c r="H77" s="97">
        <v>0.7152</v>
      </c>
      <c r="I77" s="97">
        <v>0.5209</v>
      </c>
      <c r="J77" s="97">
        <v>0.5173</v>
      </c>
      <c r="K77" s="97">
        <v>0.0857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0.9265</v>
      </c>
      <c r="E78" s="96">
        <v>1.0498</v>
      </c>
      <c r="F78" s="96">
        <v>0.0079</v>
      </c>
      <c r="G78" s="96">
        <v>1.398</v>
      </c>
      <c r="H78" s="96" t="s">
        <v>81</v>
      </c>
      <c r="I78" s="96">
        <v>0.7282</v>
      </c>
      <c r="J78" s="96">
        <v>0.7231</v>
      </c>
      <c r="K78" s="96">
        <v>0.1198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1.2606</v>
      </c>
      <c r="E79" s="97">
        <v>1.4287</v>
      </c>
      <c r="F79" s="97">
        <v>0.0108</v>
      </c>
      <c r="G79" s="97">
        <v>1.9196</v>
      </c>
      <c r="H79" s="97">
        <v>1.3733</v>
      </c>
      <c r="I79" s="97" t="s">
        <v>81</v>
      </c>
      <c r="J79" s="97">
        <v>0.9931</v>
      </c>
      <c r="K79" s="97">
        <v>0.1645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1.3101</v>
      </c>
      <c r="E80" s="96">
        <v>1.4839</v>
      </c>
      <c r="F80" s="96">
        <v>0.0112</v>
      </c>
      <c r="G80" s="96">
        <v>1.9325</v>
      </c>
      <c r="H80" s="96">
        <v>1.3825</v>
      </c>
      <c r="I80" s="96">
        <v>1.0067</v>
      </c>
      <c r="J80" s="96" t="s">
        <v>81</v>
      </c>
      <c r="K80" s="96">
        <v>0.1656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7.7544</v>
      </c>
      <c r="E81" s="97">
        <v>8.7871</v>
      </c>
      <c r="F81" s="97">
        <v>0.0661</v>
      </c>
      <c r="G81" s="97">
        <v>11.6739</v>
      </c>
      <c r="H81" s="97">
        <v>8.3499</v>
      </c>
      <c r="I81" s="97">
        <v>6.0801</v>
      </c>
      <c r="J81" s="97">
        <v>6.0394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2015-02-03T08:10:47Z</dcterms:modified>
  <cp:category/>
  <cp:version/>
  <cp:contentType/>
  <cp:contentStatus/>
</cp:coreProperties>
</file>