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 refMode="R1C1"/>
</workbook>
</file>

<file path=xl/sharedStrings.xml><?xml version="1.0" encoding="utf-8"?>
<sst xmlns="http://schemas.openxmlformats.org/spreadsheetml/2006/main" count="360" uniqueCount="131">
  <si>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</si>
  <si>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</si>
  <si>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</si>
  <si>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</si>
  <si>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</si>
  <si>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</si>
  <si>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</si>
  <si>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</si>
  <si>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</si>
  <si>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</si>
  <si>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</si>
  <si>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</si>
  <si>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</si>
  <si>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</si>
  <si>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</si>
  <si>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</si>
  <si>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</si>
  <si>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</si>
  <si>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</si>
  <si>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</si>
  <si>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</si>
  <si>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</si>
  <si>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</si>
  <si>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</si>
  <si>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</si>
  <si>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</si>
  <si>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</si>
  <si>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</si>
  <si>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</si>
  <si>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</si>
  <si>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</si>
  <si>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</si>
  <si>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</si>
  <si>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</si>
  <si>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</si>
  <si>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</si>
  <si>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</si>
  <si>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</si>
  <si>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</si>
  <si>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</si>
  <si>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</si>
  <si>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</si>
  <si>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</si>
  <si>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</si>
  <si>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</si>
  <si>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</si>
  <si>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</si>
  <si>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</si>
  <si>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</si>
  <si>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</si>
  <si>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</si>
  <si>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</si>
  <si>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</si>
  <si>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</si>
  <si>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</si>
  <si>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</si>
  <si>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</si>
  <si>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</si>
  <si>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</si>
  <si>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</si>
  <si>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</si>
  <si>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</si>
  <si>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</si>
  <si>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</si>
  <si>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</si>
  <si>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</si>
  <si>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</si>
  <si>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</si>
  <si>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</si>
  <si>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</si>
  <si>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</si>
  <si>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</si>
  <si>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</si>
  <si>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</si>
  <si>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</si>
  <si>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</si>
  <si>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</si>
  <si>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</si>
  <si>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</si>
  <si>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</si>
  <si>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</si>
  <si>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</si>
  <si>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</si>
  <si>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</si>
  <si>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</si>
  <si>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</si>
  <si>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</si>
  <si>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</si>
  <si>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</si>
  <si>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</si>
  <si>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</si>
  <si>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</si>
  <si>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</si>
  <si>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</si>
  <si>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</si>
  <si>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</si>
  <si>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</si>
  <si>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</si>
  <si>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</si>
  <si>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</si>
  <si>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</si>
  <si>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</si>
  <si>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</si>
  <si>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</si>
  <si>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</si>
  <si>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</si>
  <si>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</si>
  <si>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</si>
  <si>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</si>
  <si>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</si>
  <si>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</si>
  <si>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</si>
  <si>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</si>
  <si>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</si>
  <si>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</si>
  <si>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</si>
  <si>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</si>
  <si>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</si>
  <si>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</si>
  <si>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</si>
  <si>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</si>
  <si>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</si>
  <si>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</si>
  <si>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</si>
  <si>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</si>
  <si>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</si>
  <si>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</si>
  <si>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</si>
  <si>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</si>
  <si>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</si>
  <si>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01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</si>
</sst>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6" t="s">
        <v>130</v>
      </c>
      <c r="D4" s="177"/>
      <c r="E4" s="177"/>
      <c r="F4" s="17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1.06</v>
      </c>
      <c r="D7" s="13">
        <v>579</v>
      </c>
      <c r="E7" s="171">
        <f aca="true" t="shared" si="0" ref="E7:F9">C7*39.3683</f>
        <v>41.730398</v>
      </c>
      <c r="F7" s="12">
        <f t="shared" si="0"/>
        <v>22794.2457</v>
      </c>
    </row>
    <row r="8" spans="2:6" s="5" customFormat="1" ht="15">
      <c r="B8" s="23" t="s">
        <v>110</v>
      </c>
      <c r="C8" s="171">
        <v>1.06</v>
      </c>
      <c r="D8" s="13">
        <v>587</v>
      </c>
      <c r="E8" s="171">
        <f t="shared" si="0"/>
        <v>41.730398</v>
      </c>
      <c r="F8" s="12">
        <f t="shared" si="0"/>
        <v>23109.1921</v>
      </c>
    </row>
    <row r="9" spans="2:17" s="5" customFormat="1" ht="15">
      <c r="B9" s="23" t="s">
        <v>111</v>
      </c>
      <c r="C9" s="171">
        <v>1.06</v>
      </c>
      <c r="D9" s="13">
        <v>590.2</v>
      </c>
      <c r="E9" s="171">
        <f t="shared" si="0"/>
        <v>41.730398</v>
      </c>
      <c r="F9" s="12">
        <f t="shared" si="0"/>
        <v>23235.17066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2" t="s">
        <v>78</v>
      </c>
      <c r="D11" s="193"/>
      <c r="E11" s="192" t="s">
        <v>6</v>
      </c>
      <c r="F11" s="19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1.45</v>
      </c>
      <c r="D17" s="68">
        <v>225</v>
      </c>
      <c r="E17" s="123">
        <f aca="true" t="shared" si="1" ref="E17:F19">C17/$E$86</f>
        <v>1.249246144567933</v>
      </c>
      <c r="F17" s="68">
        <f t="shared" si="1"/>
        <v>193.84853967433443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0.275</v>
      </c>
      <c r="D18" s="12">
        <v>243.25</v>
      </c>
      <c r="E18" s="171">
        <f t="shared" si="1"/>
        <v>0.23692599293529767</v>
      </c>
      <c r="F18" s="68">
        <f t="shared" si="1"/>
        <v>209.57181011458601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0.175</v>
      </c>
      <c r="D19" s="12">
        <v>242.25</v>
      </c>
      <c r="E19" s="171">
        <f t="shared" si="1"/>
        <v>0.15077108641337122</v>
      </c>
      <c r="F19" s="68">
        <f t="shared" si="1"/>
        <v>208.71026104936675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2" t="s">
        <v>5</v>
      </c>
      <c r="D21" s="193"/>
      <c r="E21" s="194" t="s">
        <v>6</v>
      </c>
      <c r="F21" s="19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2.44</v>
      </c>
      <c r="D22" s="68">
        <v>7.982</v>
      </c>
      <c r="E22" s="171">
        <f aca="true" t="shared" si="2" ref="E22:F24">C22*36.7437</f>
        <v>89.65462799999999</v>
      </c>
      <c r="F22" s="12">
        <f t="shared" si="2"/>
        <v>293.28821339999996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2.36</v>
      </c>
      <c r="D23" s="12">
        <v>8.096</v>
      </c>
      <c r="E23" s="171">
        <f t="shared" si="2"/>
        <v>86.71513199999998</v>
      </c>
      <c r="F23" s="12">
        <f t="shared" si="2"/>
        <v>297.4769952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2.3</v>
      </c>
      <c r="D24" s="12">
        <v>8.112</v>
      </c>
      <c r="E24" s="171">
        <f t="shared" si="2"/>
        <v>84.51050999999998</v>
      </c>
      <c r="F24" s="12">
        <f t="shared" si="2"/>
        <v>298.06489439999996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4" t="s">
        <v>9</v>
      </c>
      <c r="D26" s="19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8.5</v>
      </c>
      <c r="D27" s="68">
        <v>291.75</v>
      </c>
      <c r="E27" s="171">
        <f aca="true" t="shared" si="3" ref="E27:F29">C27/$E$86</f>
        <v>7.323167054363745</v>
      </c>
      <c r="F27" s="68">
        <f t="shared" si="3"/>
        <v>251.35693977772033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5.25</v>
      </c>
      <c r="D28" s="12">
        <v>284.25</v>
      </c>
      <c r="E28" s="171">
        <f t="shared" si="3"/>
        <v>4.523132592401137</v>
      </c>
      <c r="F28" s="68">
        <f t="shared" si="3"/>
        <v>244.89532178857584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5</v>
      </c>
      <c r="D29" s="12">
        <v>279.75</v>
      </c>
      <c r="E29" s="171">
        <f t="shared" si="3"/>
        <v>4.307745326096321</v>
      </c>
      <c r="F29" s="68">
        <f t="shared" si="3"/>
        <v>241.01835099508915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4" t="s">
        <v>12</v>
      </c>
      <c r="D31" s="194"/>
      <c r="E31" s="194" t="s">
        <v>10</v>
      </c>
      <c r="F31" s="19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1.275</v>
      </c>
      <c r="D32" s="12">
        <v>691</v>
      </c>
      <c r="E32" s="171">
        <f aca="true" t="shared" si="4" ref="E32:F34">C32/$E$86</f>
        <v>1.0984750581545617</v>
      </c>
      <c r="F32" s="68">
        <f t="shared" si="4"/>
        <v>595.3304040665115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1.05</v>
      </c>
      <c r="D33" s="12">
        <v>672</v>
      </c>
      <c r="E33" s="171">
        <f t="shared" si="4"/>
        <v>0.9046265184802275</v>
      </c>
      <c r="F33" s="68">
        <f t="shared" si="4"/>
        <v>578.9609718273456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0.675</v>
      </c>
      <c r="D34" s="12">
        <v>585.75</v>
      </c>
      <c r="E34" s="171">
        <f t="shared" si="4"/>
        <v>0.5815456190230034</v>
      </c>
      <c r="F34" s="68">
        <f t="shared" si="4"/>
        <v>504.652364952184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9" t="s">
        <v>5</v>
      </c>
      <c r="D36" s="190"/>
      <c r="E36" s="189" t="s">
        <v>6</v>
      </c>
      <c r="F36" s="19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2.1</v>
      </c>
      <c r="D37" s="72">
        <v>753.2</v>
      </c>
      <c r="E37" s="173">
        <f aca="true" t="shared" si="5" ref="E37:F39">C37*58.0164</f>
        <v>121.83444</v>
      </c>
      <c r="F37" s="68">
        <f t="shared" si="5"/>
        <v>43697.95248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1.92</v>
      </c>
      <c r="D38" s="72">
        <v>725.2</v>
      </c>
      <c r="E38" s="173">
        <f t="shared" si="5"/>
        <v>111.391488</v>
      </c>
      <c r="F38" s="68">
        <f t="shared" si="5"/>
        <v>42073.49328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2.12</v>
      </c>
      <c r="D39" s="72">
        <v>712</v>
      </c>
      <c r="E39" s="173">
        <f t="shared" si="5"/>
        <v>122.994768</v>
      </c>
      <c r="F39" s="68">
        <f t="shared" si="5"/>
        <v>41307.6768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9" t="s">
        <v>5</v>
      </c>
      <c r="D41" s="190"/>
      <c r="E41" s="189" t="s">
        <v>6</v>
      </c>
      <c r="F41" s="19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75">
        <v>0.1</v>
      </c>
      <c r="D42" s="72">
        <v>12.37</v>
      </c>
      <c r="E42" s="175">
        <f>C42*36.7437</f>
        <v>3.6743699999999997</v>
      </c>
      <c r="F42" s="68">
        <f aca="true" t="shared" si="6" ref="E42:F44">D42*36.7437</f>
        <v>454.51956899999993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0.1</v>
      </c>
      <c r="D43" s="72">
        <v>12.486</v>
      </c>
      <c r="E43" s="142">
        <f t="shared" si="6"/>
        <v>3.6743699999999997</v>
      </c>
      <c r="F43" s="68">
        <f t="shared" si="6"/>
        <v>458.7818382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0.06</v>
      </c>
      <c r="D44" s="72">
        <v>12.582</v>
      </c>
      <c r="E44" s="142">
        <f t="shared" si="6"/>
        <v>2.2046219999999996</v>
      </c>
      <c r="F44" s="68">
        <f t="shared" si="6"/>
        <v>462.3092334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2" t="s">
        <v>73</v>
      </c>
      <c r="D46" s="193"/>
      <c r="E46" s="192" t="s">
        <v>6</v>
      </c>
      <c r="F46" s="193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9" t="s">
        <v>16</v>
      </c>
      <c r="D51" s="190"/>
      <c r="E51" s="189" t="s">
        <v>6</v>
      </c>
      <c r="F51" s="190"/>
      <c r="G51"/>
      <c r="H51"/>
      <c r="I51"/>
      <c r="J51" s="5"/>
    </row>
    <row r="52" spans="2:19" s="21" customFormat="1" ht="15">
      <c r="B52" s="23" t="s">
        <v>123</v>
      </c>
      <c r="C52" s="110">
        <v>0.35</v>
      </c>
      <c r="D52" s="73">
        <v>328.9</v>
      </c>
      <c r="E52" s="110">
        <f aca="true" t="shared" si="7" ref="E52:F54">C52*1.1023</f>
        <v>0.385805</v>
      </c>
      <c r="F52" s="73">
        <f t="shared" si="7"/>
        <v>362.54647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0.32</v>
      </c>
      <c r="D53" s="73">
        <v>326.9</v>
      </c>
      <c r="E53" s="110">
        <f t="shared" si="7"/>
        <v>0.35273600000000005</v>
      </c>
      <c r="F53" s="73">
        <f t="shared" si="7"/>
        <v>360.34187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0.26</v>
      </c>
      <c r="D54" s="73">
        <v>328.4</v>
      </c>
      <c r="E54" s="110">
        <f t="shared" si="7"/>
        <v>0.286598</v>
      </c>
      <c r="F54" s="73">
        <f t="shared" si="7"/>
        <v>361.99532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9" t="s">
        <v>18</v>
      </c>
      <c r="D56" s="190"/>
      <c r="E56" s="189" t="s">
        <v>19</v>
      </c>
      <c r="F56" s="19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0.07</v>
      </c>
      <c r="D57" s="68">
        <v>61.98</v>
      </c>
      <c r="E57" s="172">
        <f aca="true" t="shared" si="8" ref="E57:F59">C57/454*1000</f>
        <v>0.15418502202643172</v>
      </c>
      <c r="F57" s="68">
        <f t="shared" si="8"/>
        <v>136.51982378854623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0.064</v>
      </c>
      <c r="D58" s="68">
        <v>61.67</v>
      </c>
      <c r="E58" s="172">
        <f t="shared" si="8"/>
        <v>0.1409691629955947</v>
      </c>
      <c r="F58" s="68">
        <f t="shared" si="8"/>
        <v>135.83700440528634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0.059</v>
      </c>
      <c r="D59" s="68">
        <v>61</v>
      </c>
      <c r="E59" s="172">
        <f t="shared" si="8"/>
        <v>0.1299559471365639</v>
      </c>
      <c r="F59" s="68">
        <f t="shared" si="8"/>
        <v>134.3612334801762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9" t="s">
        <v>21</v>
      </c>
      <c r="D61" s="190"/>
      <c r="E61" s="189" t="s">
        <v>6</v>
      </c>
      <c r="F61" s="19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0.075</v>
      </c>
      <c r="D62" s="72">
        <v>13.22</v>
      </c>
      <c r="E62" s="110">
        <f aca="true" t="shared" si="9" ref="E62:F64">C62*22.026</f>
        <v>1.65195</v>
      </c>
      <c r="F62" s="68">
        <f t="shared" si="9"/>
        <v>291.18372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0.09</v>
      </c>
      <c r="D63" s="72">
        <v>13.51</v>
      </c>
      <c r="E63" s="110">
        <f t="shared" si="9"/>
        <v>1.98234</v>
      </c>
      <c r="F63" s="68">
        <f t="shared" si="9"/>
        <v>297.57126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0.085</v>
      </c>
      <c r="D64" s="72">
        <v>13.71</v>
      </c>
      <c r="E64" s="110">
        <f t="shared" si="9"/>
        <v>1.8722100000000002</v>
      </c>
      <c r="F64" s="68">
        <f t="shared" si="9"/>
        <v>301.97646000000003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9" t="s">
        <v>76</v>
      </c>
      <c r="D66" s="190"/>
      <c r="E66" s="189" t="s">
        <v>23</v>
      </c>
      <c r="F66" s="19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9" t="s">
        <v>25</v>
      </c>
      <c r="D71" s="190"/>
      <c r="E71" s="189" t="s">
        <v>26</v>
      </c>
      <c r="F71" s="19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4" t="s">
        <v>72</v>
      </c>
      <c r="D72" s="118" t="s">
        <v>72</v>
      </c>
      <c r="E72" s="174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4" t="s">
        <v>72</v>
      </c>
      <c r="D73" s="118" t="s">
        <v>72</v>
      </c>
      <c r="E73" s="174" t="s">
        <v>72</v>
      </c>
      <c r="F73" s="74" t="s">
        <v>72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0.1</v>
      </c>
      <c r="D74" s="118">
        <v>1.152</v>
      </c>
      <c r="E74" s="170">
        <f>C74/454*100</f>
        <v>0.022026431718061675</v>
      </c>
      <c r="F74" s="74">
        <f>D74/454*1000</f>
        <v>2.5374449339207046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9" t="s">
        <v>25</v>
      </c>
      <c r="D76" s="190"/>
      <c r="E76" s="189" t="s">
        <v>28</v>
      </c>
      <c r="F76" s="19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0.0001</v>
      </c>
      <c r="D77" s="119" t="s">
        <v>72</v>
      </c>
      <c r="E77" s="170">
        <f>C77/454*1000000</f>
        <v>0.22026431718061676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0.00014</v>
      </c>
      <c r="D78" s="119" t="s">
        <v>72</v>
      </c>
      <c r="E78" s="170">
        <f>C78/454*1000000</f>
        <v>0.30837004405286345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0.00012</v>
      </c>
      <c r="D79" s="119" t="s">
        <v>72</v>
      </c>
      <c r="E79" s="170">
        <f>C79/454*1000000</f>
        <v>0.2643171806167401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1.1607</v>
      </c>
      <c r="F86" s="165">
        <v>0.0088</v>
      </c>
      <c r="G86" s="165">
        <v>1.3665</v>
      </c>
      <c r="H86" s="165">
        <v>1.0999</v>
      </c>
      <c r="I86" s="165">
        <v>0.8085</v>
      </c>
      <c r="J86" s="165">
        <v>0.7522</v>
      </c>
      <c r="K86" s="165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0.8615</v>
      </c>
      <c r="E87" s="165" t="s">
        <v>72</v>
      </c>
      <c r="F87" s="165">
        <v>0.0076</v>
      </c>
      <c r="G87" s="165">
        <v>1.1773</v>
      </c>
      <c r="H87" s="165">
        <v>0.9476</v>
      </c>
      <c r="I87" s="165">
        <v>0.6965</v>
      </c>
      <c r="J87" s="165">
        <v>0.6481</v>
      </c>
      <c r="K87" s="165">
        <v>0.1107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</v>
      </c>
      <c r="E88" s="165">
        <v>132.3198</v>
      </c>
      <c r="F88" s="165" t="s">
        <v>72</v>
      </c>
      <c r="G88" s="165">
        <v>155.781</v>
      </c>
      <c r="H88" s="165">
        <v>125.385</v>
      </c>
      <c r="I88" s="165">
        <v>92.1659</v>
      </c>
      <c r="J88" s="165">
        <v>85.7508</v>
      </c>
      <c r="K88" s="165">
        <v>14.6477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0.7318</v>
      </c>
      <c r="E89" s="165">
        <v>0.8494</v>
      </c>
      <c r="F89" s="165">
        <v>0.0064</v>
      </c>
      <c r="G89" s="165" t="s">
        <v>72</v>
      </c>
      <c r="H89" s="165">
        <v>0.8049</v>
      </c>
      <c r="I89" s="165">
        <v>0.5916</v>
      </c>
      <c r="J89" s="165">
        <v>0.5505</v>
      </c>
      <c r="K89" s="165">
        <v>0.094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0.9092</v>
      </c>
      <c r="E90" s="165">
        <v>1.0553</v>
      </c>
      <c r="F90" s="165">
        <v>0.008</v>
      </c>
      <c r="G90" s="165">
        <v>1.2424</v>
      </c>
      <c r="H90" s="165" t="s">
        <v>72</v>
      </c>
      <c r="I90" s="165">
        <v>0.7351</v>
      </c>
      <c r="J90" s="165">
        <v>0.6839</v>
      </c>
      <c r="K90" s="165">
        <v>0.1168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1.2369</v>
      </c>
      <c r="E91" s="165">
        <v>1.4357</v>
      </c>
      <c r="F91" s="165">
        <v>0.0109</v>
      </c>
      <c r="G91" s="165">
        <v>1.6902</v>
      </c>
      <c r="H91" s="165">
        <v>1.3604</v>
      </c>
      <c r="I91" s="165" t="s">
        <v>72</v>
      </c>
      <c r="J91" s="165">
        <v>0.9304</v>
      </c>
      <c r="K91" s="165">
        <v>0.1589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1.3294</v>
      </c>
      <c r="E92" s="165">
        <v>1.5431</v>
      </c>
      <c r="F92" s="165">
        <v>0.0117</v>
      </c>
      <c r="G92" s="165">
        <v>1.8167</v>
      </c>
      <c r="H92" s="165">
        <v>1.4622</v>
      </c>
      <c r="I92" s="165">
        <v>1.0748</v>
      </c>
      <c r="J92" s="165" t="s">
        <v>72</v>
      </c>
      <c r="K92" s="165">
        <v>0.1708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7.7828</v>
      </c>
      <c r="E93" s="165">
        <v>9.0335</v>
      </c>
      <c r="F93" s="165">
        <v>0.0683</v>
      </c>
      <c r="G93" s="165">
        <v>10.6352</v>
      </c>
      <c r="H93" s="165">
        <v>8.5601</v>
      </c>
      <c r="I93" s="165">
        <v>6.2922</v>
      </c>
      <c r="J93" s="165">
        <v>5.8542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0.007557447940519863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1" t="s">
        <v>54</v>
      </c>
      <c r="C114" s="191"/>
      <c r="D114" s="191"/>
      <c r="E114" s="191"/>
      <c r="F114" s="191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5" t="s">
        <v>61</v>
      </c>
      <c r="C121" s="195"/>
      <c r="D121" s="195"/>
      <c r="E121" s="195"/>
      <c r="F121" s="19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5"/>
      <c r="D123" s="187"/>
      <c r="E123" s="187"/>
      <c r="F123" s="186"/>
      <c r="G123" s="112"/>
      <c r="H123" s="112"/>
    </row>
    <row r="124" spans="2:8" ht="1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1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79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80"/>
      <c r="C127" s="183"/>
      <c r="D127" s="184"/>
      <c r="E127" s="183"/>
      <c r="F127" s="184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6" t="s">
        <v>86</v>
      </c>
      <c r="D4" s="197"/>
      <c r="E4" s="197"/>
      <c r="F4" s="19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2" t="s">
        <v>5</v>
      </c>
      <c r="D6" s="193"/>
      <c r="E6" s="192" t="s">
        <v>6</v>
      </c>
      <c r="F6" s="193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2" t="s">
        <v>7</v>
      </c>
      <c r="D11" s="193"/>
      <c r="E11" s="192" t="s">
        <v>6</v>
      </c>
      <c r="F11" s="19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4" t="s">
        <v>78</v>
      </c>
      <c r="D16" s="194"/>
      <c r="E16" s="192" t="s">
        <v>6</v>
      </c>
      <c r="F16" s="193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2" t="s">
        <v>5</v>
      </c>
      <c r="D21" s="193"/>
      <c r="E21" s="194" t="s">
        <v>6</v>
      </c>
      <c r="F21" s="19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4" t="s">
        <v>9</v>
      </c>
      <c r="D26" s="194"/>
      <c r="E26" s="192" t="s">
        <v>10</v>
      </c>
      <c r="F26" s="193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4" t="s">
        <v>12</v>
      </c>
      <c r="D31" s="194"/>
      <c r="E31" s="194" t="s">
        <v>10</v>
      </c>
      <c r="F31" s="19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9" t="s">
        <v>5</v>
      </c>
      <c r="D36" s="190"/>
      <c r="E36" s="189" t="s">
        <v>6</v>
      </c>
      <c r="F36" s="19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9" t="s">
        <v>5</v>
      </c>
      <c r="D41" s="190"/>
      <c r="E41" s="189" t="s">
        <v>6</v>
      </c>
      <c r="F41" s="19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4" t="s">
        <v>73</v>
      </c>
      <c r="D46" s="194"/>
      <c r="E46" s="192" t="s">
        <v>6</v>
      </c>
      <c r="F46" s="193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9" t="s">
        <v>16</v>
      </c>
      <c r="D51" s="190"/>
      <c r="E51" s="189" t="s">
        <v>6</v>
      </c>
      <c r="F51" s="190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9" t="s">
        <v>18</v>
      </c>
      <c r="D56" s="190"/>
      <c r="E56" s="189" t="s">
        <v>19</v>
      </c>
      <c r="F56" s="19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9" t="s">
        <v>21</v>
      </c>
      <c r="D61" s="190"/>
      <c r="E61" s="189" t="s">
        <v>6</v>
      </c>
      <c r="F61" s="19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9" t="s">
        <v>76</v>
      </c>
      <c r="D66" s="190"/>
      <c r="E66" s="189" t="s">
        <v>23</v>
      </c>
      <c r="F66" s="19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9" t="s">
        <v>25</v>
      </c>
      <c r="D71" s="190"/>
      <c r="E71" s="189" t="s">
        <v>26</v>
      </c>
      <c r="F71" s="19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9" t="s">
        <v>25</v>
      </c>
      <c r="D76" s="199"/>
      <c r="E76" s="189" t="s">
        <v>28</v>
      </c>
      <c r="F76" s="19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1" t="s">
        <v>54</v>
      </c>
      <c r="C114" s="191"/>
      <c r="D114" s="191"/>
      <c r="E114" s="191"/>
      <c r="F114" s="191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5" t="s">
        <v>61</v>
      </c>
      <c r="C121" s="195"/>
      <c r="D121" s="195"/>
      <c r="E121" s="195"/>
      <c r="F121" s="19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5"/>
      <c r="D123" s="187"/>
      <c r="E123" s="187"/>
      <c r="F123" s="186"/>
      <c r="G123" s="112"/>
      <c r="H123" s="112"/>
    </row>
    <row r="124" spans="2:8" ht="30.7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30.7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79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80"/>
      <c r="C127" s="183"/>
      <c r="D127" s="184"/>
      <c r="E127" s="183"/>
      <c r="F127" s="184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2021-11-01T21:01:37Z</dcterms:modified>
  <cp:category/>
  <cp:version/>
  <cp:contentType/>
  <cp:contentStatus/>
</cp:coreProperties>
</file>