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<sst xmlns="http://schemas.openxmlformats.org/spreadsheetml/2006/main" count="166" uniqueCount="104">
  <si>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</si>
  <si>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</si>
  <si>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</si>
  <si>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</si>
  <si>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</si>
  <si>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</si>
  <si>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</si>
  <si>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</si>
  <si>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</si>
  <si>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</si>
  <si>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</si>
  <si>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</si>
  <si>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</si>
  <si>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</si>
  <si>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</si>
  <si>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</si>
  <si>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</si>
  <si>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</si>
  <si>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</si>
  <si>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</si>
  <si>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</si>
  <si>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</si>
  <si>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</si>
  <si>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</si>
  <si>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</si>
  <si>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</si>
  <si>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</si>
  <si>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</si>
  <si>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</si>
  <si>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</si>
  <si>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</si>
  <si>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</si>
  <si>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</si>
  <si>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</si>
  <si>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</si>
  <si>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</si>
  <si>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</si>
  <si>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</si>
  <si>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</si>
  <si>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</si>
  <si>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</si>
  <si>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</si>
  <si>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</si>
  <si>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</si>
  <si>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</si>
  <si>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</si>
  <si>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</si>
  <si>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</si>
  <si>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</si>
  <si>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</si>
  <si>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</si>
  <si>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</si>
  <si>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</si>
  <si>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</si>
  <si>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</si>
  <si>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</si>
  <si>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</si>
  <si>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</si>
  <si>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</si>
  <si>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</si>
  <si>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</si>
  <si>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</si>
  <si>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</si>
  <si>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</si>
  <si>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</si>
  <si>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</si>
  <si>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</si>
  <si>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</si>
  <si>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</si>
  <si>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</si>
  <si>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</si>
  <si>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</si>
  <si>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</si>
  <si>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</si>
  <si>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</si>
  <si>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</si>
  <si>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</si>
  <si>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</si>
  <si>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</si>
  <si>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</si>
  <si>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</si>
  <si>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</si>
  <si>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</si>
  <si>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</si>
  <si>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</si>
  <si>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</si>
  <si>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</si>
  <si>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</si>
  <si>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</si>
  <si>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</si>
  <si>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</si>
  <si>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</si>
  <si>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</si>
  <si>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</si>
  <si>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</si>
  <si>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</si>
  <si>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</si>
  <si>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</si>
  <si>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</si>
  <si>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</si>
  <si>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</si>
  <si>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</si>
  <si>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</si>
  <si>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1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</si>
</sst>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103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4" t="s">
        <v>5</v>
      </c>
      <c r="D6" s="145"/>
      <c r="E6" s="148" t="s">
        <v>6</v>
      </c>
      <c r="F6" s="148"/>
      <c r="G6"/>
      <c r="H6"/>
      <c r="I6"/>
    </row>
    <row r="7" spans="2:6" s="6" customFormat="1" ht="15">
      <c r="B7" s="24" t="s">
        <v>83</v>
      </c>
      <c r="C7" s="119">
        <v>0.094</v>
      </c>
      <c r="D7" s="14">
        <v>3.654</v>
      </c>
      <c r="E7" s="119">
        <f aca="true" t="shared" si="0" ref="E7:F9">C7*39.3683</f>
        <v>3.7006202</v>
      </c>
      <c r="F7" s="13">
        <f t="shared" si="0"/>
        <v>143.85176819999998</v>
      </c>
    </row>
    <row r="8" spans="2:6" s="6" customFormat="1" ht="15">
      <c r="B8" s="24" t="s">
        <v>92</v>
      </c>
      <c r="C8" s="119">
        <v>0.096</v>
      </c>
      <c r="D8" s="14">
        <v>3.772</v>
      </c>
      <c r="E8" s="119">
        <f t="shared" si="0"/>
        <v>3.7793568</v>
      </c>
      <c r="F8" s="13">
        <f t="shared" si="0"/>
        <v>148.49722759999997</v>
      </c>
    </row>
    <row r="9" spans="2:17" s="6" customFormat="1" ht="15">
      <c r="B9" s="24" t="s">
        <v>90</v>
      </c>
      <c r="C9" s="119">
        <v>0.094</v>
      </c>
      <c r="D9" s="14">
        <v>3.854</v>
      </c>
      <c r="E9" s="119">
        <f t="shared" si="0"/>
        <v>3.7006202</v>
      </c>
      <c r="F9" s="13">
        <f>D9*39.3683</f>
        <v>151.72542819999998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4" t="s">
        <v>7</v>
      </c>
      <c r="D11" s="145"/>
      <c r="E11" s="144" t="s">
        <v>6</v>
      </c>
      <c r="F11" s="14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0.29</v>
      </c>
      <c r="D12" s="13">
        <v>174</v>
      </c>
      <c r="E12" s="138">
        <f>C12/$D$86</f>
        <v>0.3343710365502133</v>
      </c>
      <c r="F12" s="71">
        <f aca="true" t="shared" si="1" ref="E12:F14">D12/$D$86</f>
        <v>200.622621930128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0.14</v>
      </c>
      <c r="D13" s="13">
        <v>176.75</v>
      </c>
      <c r="E13" s="118">
        <f t="shared" si="1"/>
        <v>0.16142050040355127</v>
      </c>
      <c r="F13" s="71">
        <f t="shared" si="1"/>
        <v>203.79338175948345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18">
        <v>0.14</v>
      </c>
      <c r="D14" s="13">
        <v>180.25</v>
      </c>
      <c r="E14" s="118">
        <f t="shared" si="1"/>
        <v>0.16142050040355127</v>
      </c>
      <c r="F14" s="71">
        <f t="shared" si="1"/>
        <v>207.82889426957223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4" t="s">
        <v>6</v>
      </c>
      <c r="F16" s="14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360</v>
      </c>
      <c r="D17" s="87">
        <v>24810</v>
      </c>
      <c r="E17" s="118">
        <f aca="true" t="shared" si="2" ref="E17:F19">C17/$D$87</f>
        <v>3.1656700668308124</v>
      </c>
      <c r="F17" s="71">
        <f t="shared" si="2"/>
        <v>218.1674287724235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38">
        <v>100</v>
      </c>
      <c r="D18" s="87">
        <v>24240</v>
      </c>
      <c r="E18" s="138">
        <f t="shared" si="2"/>
        <v>0.8793527963418923</v>
      </c>
      <c r="F18" s="71">
        <f t="shared" si="2"/>
        <v>213.15511783327472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38">
        <v>60</v>
      </c>
      <c r="D19" s="87">
        <v>23940</v>
      </c>
      <c r="E19" s="138">
        <f t="shared" si="2"/>
        <v>0.5276116778051354</v>
      </c>
      <c r="F19" s="71">
        <f t="shared" si="2"/>
        <v>210.51705944424904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4" t="s">
        <v>5</v>
      </c>
      <c r="D21" s="145"/>
      <c r="E21" s="148" t="s">
        <v>6</v>
      </c>
      <c r="F21" s="14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9">
        <v>0.004</v>
      </c>
      <c r="D22" s="14">
        <v>5.106</v>
      </c>
      <c r="E22" s="119">
        <f aca="true" t="shared" si="3" ref="E22:F24">C22*36.7437</f>
        <v>0.1469748</v>
      </c>
      <c r="F22" s="13">
        <f t="shared" si="3"/>
        <v>187.61333219999997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9">
        <v>0.014</v>
      </c>
      <c r="D23" s="14">
        <v>5.296</v>
      </c>
      <c r="E23" s="119">
        <f t="shared" si="3"/>
        <v>0.5144118</v>
      </c>
      <c r="F23" s="13">
        <f t="shared" si="3"/>
        <v>194.5946352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9">
        <v>0.026</v>
      </c>
      <c r="D24" s="90">
        <v>5.416</v>
      </c>
      <c r="E24" s="119">
        <f t="shared" si="3"/>
        <v>0.9553361999999999</v>
      </c>
      <c r="F24" s="13">
        <f t="shared" si="3"/>
        <v>199.0038792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8" t="s">
        <v>9</v>
      </c>
      <c r="D26" s="148"/>
      <c r="E26" s="144" t="s">
        <v>10</v>
      </c>
      <c r="F26" s="14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38">
        <v>0.12</v>
      </c>
      <c r="D27" s="71">
        <v>201.25</v>
      </c>
      <c r="E27" s="138">
        <f aca="true" t="shared" si="4" ref="E27:F29">C27/$D$86</f>
        <v>0.13836042891732964</v>
      </c>
      <c r="F27" s="71">
        <f t="shared" si="4"/>
        <v>232.04196933010493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8">
        <v>0.12</v>
      </c>
      <c r="D28" s="13">
        <v>204.25</v>
      </c>
      <c r="E28" s="138">
        <f t="shared" si="4"/>
        <v>0.13836042891732964</v>
      </c>
      <c r="F28" s="71">
        <f t="shared" si="4"/>
        <v>235.50098005303818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41">
        <v>0</v>
      </c>
      <c r="D29" s="13">
        <v>205.5</v>
      </c>
      <c r="E29" s="141">
        <f>C29/$D$86</f>
        <v>0</v>
      </c>
      <c r="F29" s="71">
        <f t="shared" si="4"/>
        <v>236.94223452092703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0.6</v>
      </c>
      <c r="D32" s="13">
        <v>374.75</v>
      </c>
      <c r="E32" s="118">
        <f aca="true" t="shared" si="5" ref="E32:F34">C32/$D$86</f>
        <v>0.6918021445866482</v>
      </c>
      <c r="F32" s="71">
        <f t="shared" si="5"/>
        <v>432.0880894730774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0.73</v>
      </c>
      <c r="D33" s="13">
        <v>377.75</v>
      </c>
      <c r="E33" s="118">
        <f t="shared" si="5"/>
        <v>0.8416926092470887</v>
      </c>
      <c r="F33" s="71">
        <f t="shared" si="5"/>
        <v>435.5471001960106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0.53</v>
      </c>
      <c r="D34" s="66">
        <v>377.75</v>
      </c>
      <c r="E34" s="118">
        <f t="shared" si="5"/>
        <v>0.6110918943848727</v>
      </c>
      <c r="F34" s="71">
        <f t="shared" si="5"/>
        <v>435.5471001960106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9">
        <v>0.05</v>
      </c>
      <c r="D37" s="75">
        <v>2.71</v>
      </c>
      <c r="E37" s="119">
        <f aca="true" t="shared" si="6" ref="E37:F39">C37*58.0164</f>
        <v>2.90082</v>
      </c>
      <c r="F37" s="71">
        <f t="shared" si="6"/>
        <v>157.22444399999998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9">
        <v>0.016</v>
      </c>
      <c r="D38" s="75">
        <v>2.684</v>
      </c>
      <c r="E38" s="119">
        <f t="shared" si="6"/>
        <v>0.9282623999999999</v>
      </c>
      <c r="F38" s="71">
        <f t="shared" si="6"/>
        <v>155.71601760000001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9">
        <v>0.014</v>
      </c>
      <c r="D39" s="75">
        <v>2.68</v>
      </c>
      <c r="E39" s="119">
        <f t="shared" si="6"/>
        <v>0.8122296</v>
      </c>
      <c r="F39" s="71">
        <f t="shared" si="6"/>
        <v>155.483952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9">
        <v>0.122</v>
      </c>
      <c r="D42" s="75">
        <v>8.552</v>
      </c>
      <c r="E42" s="119">
        <f aca="true" t="shared" si="7" ref="E42:F44">C42*36.7437</f>
        <v>4.4827314</v>
      </c>
      <c r="F42" s="71">
        <f t="shared" si="7"/>
        <v>314.2321224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9">
        <v>0.122</v>
      </c>
      <c r="D43" s="75">
        <v>8.69</v>
      </c>
      <c r="E43" s="119">
        <f t="shared" si="7"/>
        <v>4.4827314</v>
      </c>
      <c r="F43" s="71">
        <f t="shared" si="7"/>
        <v>319.30275299999994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9">
        <v>0.114</v>
      </c>
      <c r="D44" s="75">
        <v>8.814</v>
      </c>
      <c r="E44" s="119">
        <f t="shared" si="7"/>
        <v>4.1887818</v>
      </c>
      <c r="F44" s="71">
        <f t="shared" si="7"/>
        <v>323.85897179999995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4" t="s">
        <v>6</v>
      </c>
      <c r="F46" s="145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78</v>
      </c>
      <c r="C52" s="119">
        <v>5.1</v>
      </c>
      <c r="D52" s="76">
        <v>310.5</v>
      </c>
      <c r="E52" s="119">
        <f aca="true" t="shared" si="8" ref="E52:F54">C52*1.1023</f>
        <v>5.62173</v>
      </c>
      <c r="F52" s="76">
        <f t="shared" si="8"/>
        <v>342.26415000000003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9">
        <v>4.8</v>
      </c>
      <c r="D53" s="76">
        <v>313.5</v>
      </c>
      <c r="E53" s="119">
        <f t="shared" si="8"/>
        <v>5.29104</v>
      </c>
      <c r="F53" s="76">
        <f t="shared" si="8"/>
        <v>345.57105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9">
        <v>4.5</v>
      </c>
      <c r="D54" s="104">
        <v>313.7</v>
      </c>
      <c r="E54" s="119">
        <f>C54*1.1023</f>
        <v>4.96035</v>
      </c>
      <c r="F54" s="76">
        <f t="shared" si="8"/>
        <v>345.79151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0.33</v>
      </c>
      <c r="D57" s="71">
        <v>28.9</v>
      </c>
      <c r="E57" s="118">
        <f aca="true" t="shared" si="9" ref="E57:F59">C57/454*1000</f>
        <v>0.7268722466960352</v>
      </c>
      <c r="F57" s="71">
        <f t="shared" si="9"/>
        <v>63.65638766519824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0.32</v>
      </c>
      <c r="D58" s="71">
        <v>29.21</v>
      </c>
      <c r="E58" s="118">
        <f t="shared" si="9"/>
        <v>0.7048458149779736</v>
      </c>
      <c r="F58" s="71">
        <f t="shared" si="9"/>
        <v>64.33920704845815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0.31</v>
      </c>
      <c r="D59" s="71">
        <v>29.43</v>
      </c>
      <c r="E59" s="118">
        <f t="shared" si="9"/>
        <v>0.6828193832599119</v>
      </c>
      <c r="F59" s="71">
        <f t="shared" si="9"/>
        <v>64.8237885462555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9">
        <v>0.355</v>
      </c>
      <c r="D62" s="75">
        <v>10.18</v>
      </c>
      <c r="E62" s="119">
        <f aca="true" t="shared" si="10" ref="E62:F64">C62*22.026</f>
        <v>7.819229999999999</v>
      </c>
      <c r="F62" s="71">
        <f t="shared" si="10"/>
        <v>224.22467999999998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9">
        <v>0.33</v>
      </c>
      <c r="D63" s="75">
        <v>10.35</v>
      </c>
      <c r="E63" s="119">
        <f t="shared" si="10"/>
        <v>7.26858</v>
      </c>
      <c r="F63" s="71">
        <f t="shared" si="10"/>
        <v>227.9691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9">
        <v>0.33</v>
      </c>
      <c r="D64" s="75">
        <v>10.47</v>
      </c>
      <c r="E64" s="119">
        <f t="shared" si="10"/>
        <v>7.26858</v>
      </c>
      <c r="F64" s="71">
        <f t="shared" si="10"/>
        <v>230.61222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6" t="s">
        <v>102</v>
      </c>
      <c r="D66" s="147"/>
      <c r="E66" s="146" t="s">
        <v>23</v>
      </c>
      <c r="F66" s="147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0.01</v>
      </c>
      <c r="D67" s="75">
        <v>1.295</v>
      </c>
      <c r="E67" s="119">
        <f aca="true" t="shared" si="11" ref="E67:F69">C67/3.785</f>
        <v>0.002642007926023778</v>
      </c>
      <c r="F67" s="71">
        <f t="shared" si="11"/>
        <v>0.34214002642007924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9">
        <v>0.012</v>
      </c>
      <c r="D68" s="75">
        <v>1.319</v>
      </c>
      <c r="E68" s="119">
        <f t="shared" si="11"/>
        <v>0.003170409511228534</v>
      </c>
      <c r="F68" s="71">
        <f t="shared" si="11"/>
        <v>0.3484808454425363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9">
        <v>0.011</v>
      </c>
      <c r="D69" s="75">
        <v>1.338</v>
      </c>
      <c r="E69" s="119">
        <f t="shared" si="11"/>
        <v>0.0029062087186261555</v>
      </c>
      <c r="F69" s="71">
        <f t="shared" si="11"/>
        <v>0.35350066050198153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43">
        <v>0.003</v>
      </c>
      <c r="D72" s="129">
        <v>0.851</v>
      </c>
      <c r="E72" s="143">
        <f>C72/454*100</f>
        <v>0.0006607929515418502</v>
      </c>
      <c r="F72" s="77">
        <f>D72/454*1000</f>
        <v>1.8744493392070483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43">
        <v>0.00925</v>
      </c>
      <c r="D73" s="129">
        <v>0.895</v>
      </c>
      <c r="E73" s="143">
        <f>C73/454*100</f>
        <v>0.0020374449339207045</v>
      </c>
      <c r="F73" s="77">
        <f>D73/454*1000</f>
        <v>1.9713656387665197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43">
        <v>0.01525</v>
      </c>
      <c r="D74" s="129">
        <v>0.90275</v>
      </c>
      <c r="E74" s="143">
        <f>C74/454*100</f>
        <v>0.0033590308370044053</v>
      </c>
      <c r="F74" s="77">
        <f>D74/454*1000</f>
        <v>1.9884361233480177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4" t="s">
        <v>25</v>
      </c>
      <c r="D76" s="154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0.0041</v>
      </c>
      <c r="D77" s="130">
        <v>0.1158</v>
      </c>
      <c r="E77" s="120">
        <f aca="true" t="shared" si="12" ref="E77:F79">C77/454*1000000</f>
        <v>9.030837004405287</v>
      </c>
      <c r="F77" s="71">
        <f t="shared" si="12"/>
        <v>255.0660792951542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0.004</v>
      </c>
      <c r="D78" s="130">
        <v>0.1167</v>
      </c>
      <c r="E78" s="120">
        <f t="shared" si="12"/>
        <v>8.810572687224669</v>
      </c>
      <c r="F78" s="71">
        <f t="shared" si="12"/>
        <v>257.0484581497797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20">
        <v>0.004</v>
      </c>
      <c r="D79" s="130" t="s">
        <v>72</v>
      </c>
      <c r="E79" s="120">
        <f t="shared" si="12"/>
        <v>8.810572687224669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1.153</v>
      </c>
      <c r="F85" s="131">
        <v>0.0088</v>
      </c>
      <c r="G85" s="131">
        <v>1.2995</v>
      </c>
      <c r="H85" s="131">
        <v>1.0168</v>
      </c>
      <c r="I85" s="131">
        <v>0.7795</v>
      </c>
      <c r="J85" s="131">
        <v>0.7187</v>
      </c>
      <c r="K85" s="13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0.8673</v>
      </c>
      <c r="E86" s="132" t="s">
        <v>72</v>
      </c>
      <c r="F86" s="132">
        <v>0.0076</v>
      </c>
      <c r="G86" s="132">
        <v>1.1271</v>
      </c>
      <c r="H86" s="132">
        <v>0.8819</v>
      </c>
      <c r="I86" s="132">
        <v>0.6761</v>
      </c>
      <c r="J86" s="132">
        <v>0.6233</v>
      </c>
      <c r="K86" s="132">
        <v>0.1107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113.72</v>
      </c>
      <c r="E87" s="131">
        <v>131.1192</v>
      </c>
      <c r="F87" s="131" t="s">
        <v>72</v>
      </c>
      <c r="G87" s="131">
        <v>147.7791</v>
      </c>
      <c r="H87" s="131">
        <v>115.6279</v>
      </c>
      <c r="I87" s="131">
        <v>88.6498</v>
      </c>
      <c r="J87" s="131">
        <v>81.7306</v>
      </c>
      <c r="K87" s="131">
        <v>14.5129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0.7695</v>
      </c>
      <c r="E88" s="132">
        <v>0.8873</v>
      </c>
      <c r="F88" s="132">
        <v>0.0068</v>
      </c>
      <c r="G88" s="132" t="s">
        <v>72</v>
      </c>
      <c r="H88" s="132">
        <v>0.7824</v>
      </c>
      <c r="I88" s="132">
        <v>0.5999</v>
      </c>
      <c r="J88" s="132">
        <v>0.5531</v>
      </c>
      <c r="K88" s="132">
        <v>0.0982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0.9835</v>
      </c>
      <c r="E89" s="131">
        <v>1.134</v>
      </c>
      <c r="F89" s="131">
        <v>0.0086</v>
      </c>
      <c r="G89" s="131">
        <v>1.2781</v>
      </c>
      <c r="H89" s="131" t="s">
        <v>72</v>
      </c>
      <c r="I89" s="131">
        <v>0.7667</v>
      </c>
      <c r="J89" s="131">
        <v>0.7068</v>
      </c>
      <c r="K89" s="131">
        <v>0.1255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1.2828</v>
      </c>
      <c r="E90" s="132">
        <v>1.4791</v>
      </c>
      <c r="F90" s="132">
        <v>0.0113</v>
      </c>
      <c r="G90" s="132">
        <v>1.667</v>
      </c>
      <c r="H90" s="132">
        <v>1.3043</v>
      </c>
      <c r="I90" s="132" t="s">
        <v>72</v>
      </c>
      <c r="J90" s="132">
        <v>0.9219</v>
      </c>
      <c r="K90" s="132">
        <v>0.1637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1.3914</v>
      </c>
      <c r="E91" s="131">
        <v>1.6043</v>
      </c>
      <c r="F91" s="131">
        <v>0.0122</v>
      </c>
      <c r="G91" s="131">
        <v>1.8081</v>
      </c>
      <c r="H91" s="131">
        <v>1.4147</v>
      </c>
      <c r="I91" s="131">
        <v>1.0847</v>
      </c>
      <c r="J91" s="131" t="s">
        <v>72</v>
      </c>
      <c r="K91" s="131">
        <v>0.1776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7.8358</v>
      </c>
      <c r="E92" s="132">
        <v>9.0347</v>
      </c>
      <c r="F92" s="132">
        <v>0.0689</v>
      </c>
      <c r="G92" s="132">
        <v>10.1826</v>
      </c>
      <c r="H92" s="132">
        <v>7.9673</v>
      </c>
      <c r="I92" s="132">
        <v>6.1084</v>
      </c>
      <c r="J92" s="132">
        <v>5.6316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3" t="s">
        <v>55</v>
      </c>
      <c r="C115" s="153"/>
      <c r="D115" s="153"/>
      <c r="E115" s="153"/>
      <c r="F115" s="15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3" t="s">
        <v>56</v>
      </c>
      <c r="C116" s="153"/>
      <c r="D116" s="153"/>
      <c r="E116" s="153"/>
      <c r="F116" s="15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3" t="s">
        <v>57</v>
      </c>
      <c r="C117" s="153"/>
      <c r="D117" s="153"/>
      <c r="E117" s="153"/>
      <c r="F117" s="15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3" t="s">
        <v>58</v>
      </c>
      <c r="C118" s="153"/>
      <c r="D118" s="153"/>
      <c r="E118" s="153"/>
      <c r="F118" s="15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3" t="s">
        <v>59</v>
      </c>
      <c r="C119" s="153"/>
      <c r="D119" s="153"/>
      <c r="E119" s="153"/>
      <c r="F119" s="15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3" t="s">
        <v>60</v>
      </c>
      <c r="C120" s="153"/>
      <c r="D120" s="153"/>
      <c r="E120" s="153"/>
      <c r="F120" s="15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2" t="s">
        <v>61</v>
      </c>
      <c r="C121" s="152"/>
      <c r="D121" s="152"/>
      <c r="E121" s="152"/>
      <c r="F121" s="152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5"/>
      <c r="D123" s="164"/>
      <c r="E123" s="164"/>
      <c r="F123" s="156"/>
      <c r="G123" s="123"/>
      <c r="H123" s="123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23"/>
      <c r="H124" s="123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23"/>
      <c r="H125" s="123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23"/>
      <c r="H126" s="123"/>
    </row>
    <row r="127" spans="2:8" ht="15" customHeight="1">
      <c r="B127" s="159"/>
      <c r="C127" s="162"/>
      <c r="D127" s="163"/>
      <c r="E127" s="162"/>
      <c r="F127" s="163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2018-10-02T07:17:21Z</dcterms:modified>
  <cp:category/>
  <cp:version/>
  <cp:contentType/>
  <cp:contentStatus/>
</cp:coreProperties>
</file>