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<sst xmlns="http://schemas.openxmlformats.org/spreadsheetml/2006/main" count="162" uniqueCount="110">
  <si>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</si>
  <si>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</si>
  <si>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</si>
  <si>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</si>
  <si>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</si>
  <si>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</si>
  <si>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</si>
  <si>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</si>
  <si>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</si>
  <si>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</si>
  <si>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</si>
  <si>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</si>
  <si>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</si>
  <si>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</si>
  <si>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</si>
  <si>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</si>
  <si>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</si>
  <si>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</si>
  <si>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</si>
  <si>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</si>
  <si>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</si>
  <si>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</si>
  <si>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</si>
  <si>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</si>
  <si>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</si>
  <si>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</si>
  <si>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</si>
  <si>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</si>
  <si>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</si>
  <si>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</si>
  <si>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</si>
  <si>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</si>
  <si>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</si>
  <si>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</si>
  <si>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</si>
  <si>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</si>
  <si>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</si>
  <si>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</si>
  <si>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</si>
  <si>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</si>
  <si>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</si>
  <si>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</si>
  <si>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</si>
  <si>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</si>
  <si>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</si>
  <si>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</si>
  <si>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</si>
  <si>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</si>
  <si>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</si>
  <si>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</si>
  <si>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</si>
  <si>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</si>
  <si>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</si>
  <si>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</si>
  <si>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</si>
  <si>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</si>
  <si>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</si>
  <si>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</si>
  <si>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</si>
  <si>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</si>
  <si>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</si>
  <si>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</si>
  <si>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</si>
  <si>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</si>
  <si>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</si>
  <si>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</si>
  <si>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</si>
  <si>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</si>
  <si>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</si>
  <si>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</si>
  <si>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</si>
  <si>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</si>
  <si>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</si>
  <si>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</si>
  <si>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</si>
  <si>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</si>
  <si>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</si>
  <si>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</si>
  <si>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</si>
  <si>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</si>
  <si>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</si>
  <si>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</si>
  <si>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</si>
  <si>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</si>
  <si>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</si>
  <si>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</si>
  <si>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</si>
  <si>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</si>
  <si>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</si>
  <si>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Euronext - Грудень'16 (€/МT)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</si>
  <si>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</si>
  <si>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</si>
  <si>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</si>
  <si>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</si>
  <si>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</si>
  <si>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</si>
  <si>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</si>
  <si>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</si>
  <si>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</si>
  <si>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</si>
  <si>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</si>
  <si>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</si>
  <si>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</si>
  <si>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</si>
  <si>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</si>
  <si>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</si>
  <si>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</si>
  <si>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</si>
  <si>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</si>
  <si>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01 вересня 2016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</si>
</sst>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109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90</v>
      </c>
      <c r="C7" s="147">
        <v>0.094</v>
      </c>
      <c r="D7" s="14">
        <v>3.102</v>
      </c>
      <c r="E7" s="147">
        <f aca="true" t="shared" si="0" ref="E7:F9">C7*39.3683</f>
        <v>3.7006202</v>
      </c>
      <c r="F7" s="13">
        <f t="shared" si="0"/>
        <v>122.12046659999999</v>
      </c>
    </row>
    <row r="8" spans="2:6" s="6" customFormat="1" ht="15">
      <c r="B8" s="25" t="s">
        <v>96</v>
      </c>
      <c r="C8" s="147">
        <v>0.082</v>
      </c>
      <c r="D8" s="14">
        <v>3.226</v>
      </c>
      <c r="E8" s="147">
        <f t="shared" si="0"/>
        <v>3.2282006</v>
      </c>
      <c r="F8" s="13">
        <f t="shared" si="0"/>
        <v>127.00213579999999</v>
      </c>
    </row>
    <row r="9" spans="2:17" s="6" customFormat="1" ht="15">
      <c r="B9" s="25" t="s">
        <v>103</v>
      </c>
      <c r="C9" s="147">
        <v>0.082</v>
      </c>
      <c r="D9" s="14">
        <v>3.34</v>
      </c>
      <c r="E9" s="147">
        <f t="shared" si="0"/>
        <v>3.2282006</v>
      </c>
      <c r="F9" s="13">
        <f t="shared" si="0"/>
        <v>131.49012199999999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83</v>
      </c>
      <c r="C12" s="144">
        <v>1.5</v>
      </c>
      <c r="D12" s="13">
        <v>161.25</v>
      </c>
      <c r="E12" s="144">
        <f>C12/D86</f>
        <v>1.6801075268817203</v>
      </c>
      <c r="F12" s="79">
        <f>D12/D86</f>
        <v>180.61155913978493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98</v>
      </c>
      <c r="C13" s="144">
        <v>1.5</v>
      </c>
      <c r="D13" s="13">
        <v>163.5</v>
      </c>
      <c r="E13" s="144">
        <f>C13/D86</f>
        <v>1.6801075268817203</v>
      </c>
      <c r="F13" s="79">
        <f>D13/D86</f>
        <v>183.13172043010752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105</v>
      </c>
      <c r="C14" s="144">
        <v>1.5</v>
      </c>
      <c r="D14" s="13">
        <v>165.5</v>
      </c>
      <c r="E14" s="144">
        <f>C14/D87</f>
        <v>0.014518002322880372</v>
      </c>
      <c r="F14" s="79">
        <f>D14/D86</f>
        <v>185.37186379928315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85</v>
      </c>
      <c r="D16" s="150"/>
      <c r="E16" s="153" t="s">
        <v>6</v>
      </c>
      <c r="F16" s="154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91</v>
      </c>
      <c r="C17" s="144">
        <v>130</v>
      </c>
      <c r="D17" s="103">
        <v>16100</v>
      </c>
      <c r="E17" s="144">
        <f aca="true" t="shared" si="1" ref="E17:F19">C17/$D$87</f>
        <v>1.2582268679829656</v>
      </c>
      <c r="F17" s="79">
        <f t="shared" si="1"/>
        <v>155.82655826558266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4">
        <v>10</v>
      </c>
      <c r="D18" s="103">
        <v>18110</v>
      </c>
      <c r="E18" s="144">
        <f t="shared" si="1"/>
        <v>0.09678668215253582</v>
      </c>
      <c r="F18" s="79">
        <f t="shared" si="1"/>
        <v>175.28068137824238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107</v>
      </c>
      <c r="C19" s="144">
        <v>130</v>
      </c>
      <c r="D19" s="103">
        <v>18820</v>
      </c>
      <c r="E19" s="144">
        <f t="shared" si="1"/>
        <v>1.2582268679829656</v>
      </c>
      <c r="F19" s="79">
        <f t="shared" si="1"/>
        <v>182.1525358110724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90</v>
      </c>
      <c r="C22" s="147">
        <v>0.072</v>
      </c>
      <c r="D22" s="14">
        <v>3.682</v>
      </c>
      <c r="E22" s="147">
        <f aca="true" t="shared" si="2" ref="E22:F24">C22*36.7437</f>
        <v>2.6455463999999997</v>
      </c>
      <c r="F22" s="13">
        <f t="shared" si="2"/>
        <v>135.2903034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96</v>
      </c>
      <c r="C23" s="147">
        <v>0.064</v>
      </c>
      <c r="D23" s="14">
        <v>3.936</v>
      </c>
      <c r="E23" s="147">
        <f t="shared" si="2"/>
        <v>2.3515968</v>
      </c>
      <c r="F23" s="13">
        <f t="shared" si="2"/>
        <v>144.62320319999998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103</v>
      </c>
      <c r="C24" s="147">
        <v>0.064</v>
      </c>
      <c r="D24" s="107">
        <v>4.166</v>
      </c>
      <c r="E24" s="147">
        <f t="shared" si="2"/>
        <v>2.3515968</v>
      </c>
      <c r="F24" s="13">
        <f t="shared" si="2"/>
        <v>153.0742542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81</v>
      </c>
      <c r="C27" s="144">
        <v>2.75</v>
      </c>
      <c r="D27" s="79">
        <v>157.5</v>
      </c>
      <c r="E27" s="144">
        <f>C27/$D$86</f>
        <v>3.080197132616487</v>
      </c>
      <c r="F27" s="79">
        <f>D27/D86</f>
        <v>176.41129032258064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89</v>
      </c>
      <c r="C28" s="144">
        <v>1.25</v>
      </c>
      <c r="D28" s="13">
        <v>161.75</v>
      </c>
      <c r="E28" s="144">
        <f>C28/$D$86</f>
        <v>1.400089605734767</v>
      </c>
      <c r="F28" s="79">
        <f>D28/D86</f>
        <v>181.17159498207886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95</v>
      </c>
      <c r="C29" s="144">
        <v>1</v>
      </c>
      <c r="D29" s="13">
        <v>166</v>
      </c>
      <c r="E29" s="144">
        <f>C29/$D$86</f>
        <v>1.1200716845878136</v>
      </c>
      <c r="F29" s="79">
        <f>D29/D86</f>
        <v>185.93189964157705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83</v>
      </c>
      <c r="C32" s="144">
        <v>0.75</v>
      </c>
      <c r="D32" s="13">
        <v>373.5</v>
      </c>
      <c r="E32" s="144">
        <f>C32/$D$86</f>
        <v>0.8400537634408601</v>
      </c>
      <c r="F32" s="79">
        <f>D32/D86</f>
        <v>418.34677419354836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93</v>
      </c>
      <c r="C33" s="144">
        <v>0.75</v>
      </c>
      <c r="D33" s="13">
        <v>372.75</v>
      </c>
      <c r="E33" s="144">
        <f>C33/$D$86</f>
        <v>0.8400537634408601</v>
      </c>
      <c r="F33" s="79">
        <f>D33/$D$86</f>
        <v>417.5067204301075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106</v>
      </c>
      <c r="C34" s="144">
        <v>0.75</v>
      </c>
      <c r="D34" s="73">
        <v>370.5</v>
      </c>
      <c r="E34" s="144">
        <f>C34/$D$86</f>
        <v>0.8400537634408601</v>
      </c>
      <c r="F34" s="79">
        <f>D34/$D$86</f>
        <v>414.9865591397849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90</v>
      </c>
      <c r="C37" s="147">
        <v>0.052</v>
      </c>
      <c r="D37" s="83">
        <v>1.674</v>
      </c>
      <c r="E37" s="147">
        <f aca="true" t="shared" si="3" ref="E37:F39">C37*58.0164</f>
        <v>3.0168527999999997</v>
      </c>
      <c r="F37" s="79">
        <f t="shared" si="3"/>
        <v>97.11945359999999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47">
        <v>0.046</v>
      </c>
      <c r="D38" s="83">
        <v>1.812</v>
      </c>
      <c r="E38" s="147">
        <f>C38*58.0164</f>
        <v>2.6687543999999996</v>
      </c>
      <c r="F38" s="79">
        <f t="shared" si="3"/>
        <v>105.12571679999999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47">
        <v>0.034</v>
      </c>
      <c r="D39" s="83">
        <v>1.936</v>
      </c>
      <c r="E39" s="147">
        <f>C39*58.0164</f>
        <v>1.9725576</v>
      </c>
      <c r="F39" s="79">
        <f t="shared" si="3"/>
        <v>112.31975039999999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0">
        <v>0.01</v>
      </c>
      <c r="D42" s="83">
        <v>9.596</v>
      </c>
      <c r="E42" s="140">
        <f aca="true" t="shared" si="4" ref="E42:F44">C42*36.7437</f>
        <v>0.36743699999999996</v>
      </c>
      <c r="F42" s="79">
        <f t="shared" si="4"/>
        <v>352.59254519999996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47">
        <v>0.006</v>
      </c>
      <c r="D43" s="83">
        <v>9.436</v>
      </c>
      <c r="E43" s="147">
        <f t="shared" si="4"/>
        <v>0.2204622</v>
      </c>
      <c r="F43" s="79">
        <f t="shared" si="4"/>
        <v>346.7135532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104</v>
      </c>
      <c r="C44" s="147">
        <v>0.012</v>
      </c>
      <c r="D44" s="83">
        <v>9.482</v>
      </c>
      <c r="E44" s="147">
        <f t="shared" si="4"/>
        <v>0.4409244</v>
      </c>
      <c r="F44" s="79">
        <f t="shared" si="4"/>
        <v>348.40376339999995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84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5">
        <v>0</v>
      </c>
      <c r="D47" s="104" t="s">
        <v>82</v>
      </c>
      <c r="E47" s="146">
        <f aca="true" t="shared" si="5" ref="E47:F49">C47/$D$87</f>
        <v>0</v>
      </c>
      <c r="F47" s="79" t="s">
        <v>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100</v>
      </c>
      <c r="C48" s="145">
        <v>0</v>
      </c>
      <c r="D48" s="104">
        <v>47900</v>
      </c>
      <c r="E48" s="146">
        <f t="shared" si="5"/>
        <v>0</v>
      </c>
      <c r="F48" s="79">
        <f t="shared" si="5"/>
        <v>463.6082075106466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48">
        <v>260</v>
      </c>
      <c r="D49" s="104">
        <v>46300</v>
      </c>
      <c r="E49" s="147">
        <f t="shared" si="5"/>
        <v>2.516453735965931</v>
      </c>
      <c r="F49" s="79">
        <f t="shared" si="5"/>
        <v>448.12233836624085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90</v>
      </c>
      <c r="C52" s="147">
        <v>0.9</v>
      </c>
      <c r="D52" s="84">
        <v>312.6</v>
      </c>
      <c r="E52" s="147">
        <f aca="true" t="shared" si="6" ref="E52:F54">C52*1.1023</f>
        <v>0.9920700000000001</v>
      </c>
      <c r="F52" s="84">
        <f t="shared" si="6"/>
        <v>344.57898000000006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102</v>
      </c>
      <c r="C53" s="147">
        <v>0.5</v>
      </c>
      <c r="D53" s="84">
        <v>309</v>
      </c>
      <c r="E53" s="147">
        <f t="shared" si="6"/>
        <v>0.55115</v>
      </c>
      <c r="F53" s="84">
        <f t="shared" si="6"/>
        <v>340.6107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40">
        <v>0.1</v>
      </c>
      <c r="D54" s="125">
        <v>307.4</v>
      </c>
      <c r="E54" s="140">
        <f t="shared" si="6"/>
        <v>0.11023000000000001</v>
      </c>
      <c r="F54" s="84">
        <f t="shared" si="6"/>
        <v>338.84702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90</v>
      </c>
      <c r="C57" s="141">
        <v>0.27</v>
      </c>
      <c r="D57" s="79">
        <v>32.19</v>
      </c>
      <c r="E57" s="141">
        <f aca="true" t="shared" si="7" ref="E57:F59">C57/454*1000</f>
        <v>0.5947136563876653</v>
      </c>
      <c r="F57" s="79">
        <f t="shared" si="7"/>
        <v>70.90308370044052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102</v>
      </c>
      <c r="C58" s="141">
        <v>0.31</v>
      </c>
      <c r="D58" s="79">
        <v>32.28</v>
      </c>
      <c r="E58" s="141">
        <f t="shared" si="7"/>
        <v>0.6828193832599119</v>
      </c>
      <c r="F58" s="79">
        <f t="shared" si="7"/>
        <v>71.10132158590308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1">
        <v>0.32</v>
      </c>
      <c r="D59" s="79">
        <v>32.62</v>
      </c>
      <c r="E59" s="141">
        <f t="shared" si="7"/>
        <v>0.7048458149779736</v>
      </c>
      <c r="F59" s="79">
        <f t="shared" si="7"/>
        <v>71.85022026431717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7">
        <v>0.01</v>
      </c>
      <c r="D62" s="83">
        <v>9.25</v>
      </c>
      <c r="E62" s="147">
        <f aca="true" t="shared" si="8" ref="E62:F64">C62/3.785</f>
        <v>0.002642007926023778</v>
      </c>
      <c r="F62" s="79">
        <f t="shared" si="8"/>
        <v>2.4438573315719947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40">
        <v>0.01</v>
      </c>
      <c r="D63" s="83">
        <v>9.545</v>
      </c>
      <c r="E63" s="140">
        <f t="shared" si="8"/>
        <v>0.002642007926023778</v>
      </c>
      <c r="F63" s="79">
        <f t="shared" si="8"/>
        <v>2.521796565389696</v>
      </c>
      <c r="G63" s="128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104</v>
      </c>
      <c r="C64" s="140">
        <v>0.01</v>
      </c>
      <c r="D64" s="83">
        <v>9.68</v>
      </c>
      <c r="E64" s="140">
        <f t="shared" si="8"/>
        <v>0.002642007926023778</v>
      </c>
      <c r="F64" s="79">
        <f t="shared" si="8"/>
        <v>2.557463672391017</v>
      </c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130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90</v>
      </c>
      <c r="C67" s="147">
        <v>0.032</v>
      </c>
      <c r="D67" s="83">
        <v>1.447</v>
      </c>
      <c r="E67" s="147">
        <f aca="true" t="shared" si="9" ref="E67:F69">C67/3.785</f>
        <v>0.00845442536327609</v>
      </c>
      <c r="F67" s="79">
        <f t="shared" si="9"/>
        <v>0.3822985468956407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102</v>
      </c>
      <c r="C68" s="147">
        <v>0.028</v>
      </c>
      <c r="D68" s="83">
        <v>1.426</v>
      </c>
      <c r="E68" s="147">
        <f t="shared" si="9"/>
        <v>0.007397622192866578</v>
      </c>
      <c r="F68" s="79">
        <f t="shared" si="9"/>
        <v>0.3767503302509907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97</v>
      </c>
      <c r="C69" s="147">
        <v>0.028</v>
      </c>
      <c r="D69" s="83">
        <v>1.395</v>
      </c>
      <c r="E69" s="147">
        <f t="shared" si="9"/>
        <v>0.007397622192866578</v>
      </c>
      <c r="F69" s="79">
        <f t="shared" si="9"/>
        <v>0.36856010568031705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90</v>
      </c>
      <c r="C72" s="149">
        <v>0.00425</v>
      </c>
      <c r="D72" s="87">
        <v>0.895</v>
      </c>
      <c r="E72" s="149">
        <f>C72/454*100</f>
        <v>0.0009361233480176211</v>
      </c>
      <c r="F72" s="85">
        <f>D72/454*1000</f>
        <v>1.9713656387665197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102</v>
      </c>
      <c r="C73" s="149">
        <v>0.00175</v>
      </c>
      <c r="D73" s="87">
        <v>0.9575</v>
      </c>
      <c r="E73" s="149">
        <f>C73/454*100</f>
        <v>0.00038546255506607935</v>
      </c>
      <c r="F73" s="85">
        <f>D73/454*1000</f>
        <v>2.1090308370044055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97</v>
      </c>
      <c r="C74" s="149">
        <v>0.0125</v>
      </c>
      <c r="D74" s="87">
        <v>1.0125</v>
      </c>
      <c r="E74" s="149">
        <f>C74/454*100</f>
        <v>0.0027533039647577094</v>
      </c>
      <c r="F74" s="85">
        <f>D74/454*1000</f>
        <v>2.230176211453744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3">
        <v>0.0047</v>
      </c>
      <c r="D77" s="108">
        <v>0.196</v>
      </c>
      <c r="E77" s="143">
        <f aca="true" t="shared" si="10" ref="E77:F79">C77/454*1000000</f>
        <v>10.352422907488986</v>
      </c>
      <c r="F77" s="79">
        <f t="shared" si="10"/>
        <v>431.7180616740088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43">
        <v>0.0038</v>
      </c>
      <c r="D78" s="108">
        <v>0.2027</v>
      </c>
      <c r="E78" s="143">
        <f t="shared" si="10"/>
        <v>8.370044052863436</v>
      </c>
      <c r="F78" s="79">
        <f t="shared" si="10"/>
        <v>446.4757709251101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101</v>
      </c>
      <c r="C79" s="143">
        <v>0.0032</v>
      </c>
      <c r="D79" s="108" t="s">
        <v>82</v>
      </c>
      <c r="E79" s="143">
        <f t="shared" si="10"/>
        <v>7.048458149779736</v>
      </c>
      <c r="F79" s="79" t="s">
        <v>82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82</v>
      </c>
      <c r="E85" s="138">
        <v>1.1201</v>
      </c>
      <c r="F85" s="138">
        <v>0.0097</v>
      </c>
      <c r="G85" s="138">
        <v>1.3282</v>
      </c>
      <c r="H85" s="138">
        <v>1.0204</v>
      </c>
      <c r="I85" s="138">
        <v>0.7639</v>
      </c>
      <c r="J85" s="138">
        <v>0.7555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0.8928</v>
      </c>
      <c r="E86" s="139" t="s">
        <v>82</v>
      </c>
      <c r="F86" s="139">
        <v>0.0086</v>
      </c>
      <c r="G86" s="139">
        <v>1.1858</v>
      </c>
      <c r="H86" s="139">
        <v>0.911</v>
      </c>
      <c r="I86" s="139">
        <v>0.682</v>
      </c>
      <c r="J86" s="139">
        <v>0.6745</v>
      </c>
      <c r="K86" s="139">
        <v>0.1151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103.32</v>
      </c>
      <c r="E87" s="138">
        <v>115.7287</v>
      </c>
      <c r="F87" s="138" t="s">
        <v>82</v>
      </c>
      <c r="G87" s="138">
        <v>137.2296</v>
      </c>
      <c r="H87" s="138">
        <v>105.4286</v>
      </c>
      <c r="I87" s="138">
        <v>78.9305</v>
      </c>
      <c r="J87" s="138">
        <v>78.0583</v>
      </c>
      <c r="K87" s="138">
        <v>13.3194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0.7529</v>
      </c>
      <c r="E88" s="139">
        <v>0.8433</v>
      </c>
      <c r="F88" s="139">
        <v>0.0073</v>
      </c>
      <c r="G88" s="139" t="s">
        <v>82</v>
      </c>
      <c r="H88" s="139">
        <v>0.7683</v>
      </c>
      <c r="I88" s="139">
        <v>0.5752</v>
      </c>
      <c r="J88" s="139">
        <v>0.5688</v>
      </c>
      <c r="K88" s="139">
        <v>0.0971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0.98</v>
      </c>
      <c r="E89" s="138">
        <v>1.0977</v>
      </c>
      <c r="F89" s="138">
        <v>0.0095</v>
      </c>
      <c r="G89" s="138">
        <v>1.3016</v>
      </c>
      <c r="H89" s="138" t="s">
        <v>82</v>
      </c>
      <c r="I89" s="138">
        <v>0.7487</v>
      </c>
      <c r="J89" s="138">
        <v>0.7404</v>
      </c>
      <c r="K89" s="138">
        <v>0.1263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1.309</v>
      </c>
      <c r="E90" s="139">
        <v>1.4662</v>
      </c>
      <c r="F90" s="139">
        <v>0.0127</v>
      </c>
      <c r="G90" s="139">
        <v>1.7386</v>
      </c>
      <c r="H90" s="139">
        <v>1.3357</v>
      </c>
      <c r="I90" s="139" t="s">
        <v>82</v>
      </c>
      <c r="J90" s="139">
        <v>0.9889</v>
      </c>
      <c r="K90" s="139">
        <v>0.1687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1.3236</v>
      </c>
      <c r="E91" s="138">
        <v>1.4826</v>
      </c>
      <c r="F91" s="138">
        <v>0.0128</v>
      </c>
      <c r="G91" s="138">
        <v>1.758</v>
      </c>
      <c r="H91" s="138">
        <v>1.3506</v>
      </c>
      <c r="I91" s="138">
        <v>1.0112</v>
      </c>
      <c r="J91" s="138" t="s">
        <v>82</v>
      </c>
      <c r="K91" s="138">
        <v>0.1706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7.7571</v>
      </c>
      <c r="E92" s="139">
        <v>8.6887</v>
      </c>
      <c r="F92" s="139">
        <v>0.0751</v>
      </c>
      <c r="G92" s="139">
        <v>10.303</v>
      </c>
      <c r="H92" s="139">
        <v>7.9154</v>
      </c>
      <c r="I92" s="139">
        <v>5.926</v>
      </c>
      <c r="J92" s="139">
        <v>5.8605</v>
      </c>
      <c r="K92" s="139" t="s">
        <v>82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87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86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2016-09-02T04:01:36Z</dcterms:modified>
  <cp:category/>
  <cp:version/>
  <cp:contentType/>
  <cp:contentStatus/>
</cp:coreProperties>
</file>