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<sst xmlns="http://schemas.openxmlformats.org/spreadsheetml/2006/main" count="172" uniqueCount="105">
  <si>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</si>
  <si>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</si>
  <si>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</si>
  <si>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</si>
  <si>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</si>
  <si>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</si>
  <si>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</si>
  <si>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</si>
  <si>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</si>
  <si>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</si>
  <si>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</si>
  <si>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</si>
  <si>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</si>
  <si>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</si>
  <si>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</si>
  <si>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</si>
  <si>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</si>
  <si>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</si>
  <si>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</si>
  <si>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</si>
  <si>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</si>
  <si>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</si>
  <si>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</si>
  <si>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</si>
  <si>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</si>
  <si>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</si>
  <si>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</si>
  <si>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</si>
  <si>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</si>
  <si>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</si>
  <si>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</si>
  <si>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</si>
  <si>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</si>
  <si>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</si>
  <si>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</si>
  <si>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</si>
  <si>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</si>
  <si>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</si>
  <si>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</si>
  <si>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</si>
  <si>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</si>
  <si>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</si>
  <si>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</si>
  <si>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</si>
  <si>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</si>
  <si>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</si>
  <si>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</si>
  <si>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</si>
  <si>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</si>
  <si>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</si>
  <si>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</si>
  <si>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</si>
  <si>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</si>
  <si>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</si>
  <si>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</si>
  <si>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</si>
  <si>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</si>
  <si>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</si>
  <si>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</si>
  <si>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</si>
  <si>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</si>
  <si>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</si>
  <si>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</si>
  <si>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</si>
  <si>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</si>
  <si>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</si>
  <si>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</si>
  <si>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</si>
  <si>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</si>
  <si>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</si>
  <si>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</si>
  <si>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</si>
  <si>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</si>
  <si>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</si>
  <si>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</si>
  <si>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</si>
  <si>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</si>
  <si>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</si>
  <si>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</si>
  <si>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</si>
  <si>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CME - Липень'20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</si>
  <si>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</si>
  <si>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</si>
  <si>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</si>
  <si>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</si>
  <si>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</si>
  <si>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</si>
  <si>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</si>
  <si>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</si>
  <si>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</si>
  <si>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</si>
  <si>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</si>
  <si>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</si>
  <si>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</si>
  <si>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</si>
  <si>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</si>
  <si>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</si>
  <si>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</si>
  <si>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</si>
  <si>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</si>
  <si>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</si>
  <si>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</si>
  <si>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</si>
  <si>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>CME -Травень'20</t>
  </si>
  <si>
    <t xml:space="preserve">               01 липня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</si>
</sst>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8" fontId="79" fillId="0" borderId="17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58" t="s">
        <v>104</v>
      </c>
      <c r="D4" s="159"/>
      <c r="E4" s="159"/>
      <c r="F4" s="16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80</v>
      </c>
      <c r="C7" s="130">
        <v>0.096</v>
      </c>
      <c r="D7" s="13">
        <v>3.474</v>
      </c>
      <c r="E7" s="130">
        <f aca="true" t="shared" si="0" ref="E7:F9">C7*39.3683</f>
        <v>3.7793568</v>
      </c>
      <c r="F7" s="12">
        <f t="shared" si="0"/>
        <v>136.7654742</v>
      </c>
    </row>
    <row r="8" spans="2:6" s="5" customFormat="1" ht="15">
      <c r="B8" s="23" t="s">
        <v>87</v>
      </c>
      <c r="C8" s="130">
        <v>0.09</v>
      </c>
      <c r="D8" s="13">
        <v>3.494</v>
      </c>
      <c r="E8" s="130">
        <f t="shared" si="0"/>
        <v>3.543147</v>
      </c>
      <c r="F8" s="12">
        <f t="shared" si="0"/>
        <v>137.5528402</v>
      </c>
    </row>
    <row r="9" spans="2:17" s="5" customFormat="1" ht="15">
      <c r="B9" s="23" t="s">
        <v>97</v>
      </c>
      <c r="C9" s="130">
        <v>0.1</v>
      </c>
      <c r="D9" s="13">
        <v>3.594</v>
      </c>
      <c r="E9" s="130">
        <f t="shared" si="0"/>
        <v>3.93683</v>
      </c>
      <c r="F9" s="12">
        <f t="shared" si="0"/>
        <v>141.48967019999998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3" t="s">
        <v>92</v>
      </c>
      <c r="D11" s="144"/>
      <c r="E11" s="143" t="s">
        <v>6</v>
      </c>
      <c r="F11" s="14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93</v>
      </c>
      <c r="C12" s="122">
        <v>0</v>
      </c>
      <c r="D12" s="84" t="s">
        <v>72</v>
      </c>
      <c r="E12" s="125">
        <f>C12/$D$86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94</v>
      </c>
      <c r="C13" s="122">
        <v>0</v>
      </c>
      <c r="D13" s="84" t="s">
        <v>72</v>
      </c>
      <c r="E13" s="125">
        <f>C13/$D$86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102</v>
      </c>
      <c r="C14" s="141">
        <v>170</v>
      </c>
      <c r="D14" s="84">
        <v>21200</v>
      </c>
      <c r="E14" s="123">
        <f>C14/$D$86</f>
        <v>191.76536943034407</v>
      </c>
      <c r="F14" s="68">
        <f>D14/$D$87</f>
        <v>197.33780135902447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6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81</v>
      </c>
      <c r="C17" s="134">
        <v>0.45</v>
      </c>
      <c r="D17" s="68">
        <v>168.25</v>
      </c>
      <c r="E17" s="134">
        <f aca="true" t="shared" si="1" ref="E17:F19">C17/$D$86</f>
        <v>0.5076142131979696</v>
      </c>
      <c r="F17" s="68">
        <f t="shared" si="1"/>
        <v>189.7913141567964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82</v>
      </c>
      <c r="C18" s="134">
        <v>0.62</v>
      </c>
      <c r="D18" s="12">
        <v>163.5</v>
      </c>
      <c r="E18" s="134">
        <f t="shared" si="1"/>
        <v>0.6993795826283137</v>
      </c>
      <c r="F18" s="68">
        <f t="shared" si="1"/>
        <v>184.43316412859562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101</v>
      </c>
      <c r="C19" s="134">
        <v>0.6</v>
      </c>
      <c r="D19" s="12">
        <v>166.5</v>
      </c>
      <c r="E19" s="134">
        <f t="shared" si="1"/>
        <v>0.676818950930626</v>
      </c>
      <c r="F19" s="68">
        <f t="shared" si="1"/>
        <v>187.81725888324874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3" t="s">
        <v>5</v>
      </c>
      <c r="D21" s="144"/>
      <c r="E21" s="153" t="s">
        <v>6</v>
      </c>
      <c r="F21" s="15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80</v>
      </c>
      <c r="C22" s="130">
        <v>0.086</v>
      </c>
      <c r="D22" s="13">
        <v>4.986</v>
      </c>
      <c r="E22" s="130">
        <f aca="true" t="shared" si="2" ref="E22:F24">C22*36.7437</f>
        <v>3.1599581999999993</v>
      </c>
      <c r="F22" s="12">
        <f t="shared" si="2"/>
        <v>183.20408819999997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30">
        <v>0.07</v>
      </c>
      <c r="D23" s="13">
        <v>4.984</v>
      </c>
      <c r="E23" s="130">
        <f t="shared" si="2"/>
        <v>2.572059</v>
      </c>
      <c r="F23" s="12">
        <f t="shared" si="2"/>
        <v>183.1306008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30">
        <v>0.07</v>
      </c>
      <c r="D24" s="72">
        <v>5.06</v>
      </c>
      <c r="E24" s="130">
        <f t="shared" si="2"/>
        <v>2.572059</v>
      </c>
      <c r="F24" s="12">
        <f t="shared" si="2"/>
        <v>185.92312199999998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3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3" t="s">
        <v>9</v>
      </c>
      <c r="D26" s="153"/>
      <c r="E26" s="143" t="s">
        <v>10</v>
      </c>
      <c r="F26" s="144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30">
        <v>0.9</v>
      </c>
      <c r="D27" s="68">
        <v>182.12</v>
      </c>
      <c r="E27" s="140">
        <f aca="true" t="shared" si="3" ref="E27:F29">C27/$D$86</f>
        <v>1.0152284263959392</v>
      </c>
      <c r="F27" s="68">
        <f t="shared" si="3"/>
        <v>205.43711223914272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30">
        <v>0.61</v>
      </c>
      <c r="D28" s="12">
        <v>183.87</v>
      </c>
      <c r="E28" s="140">
        <f t="shared" si="3"/>
        <v>0.6880992667794699</v>
      </c>
      <c r="F28" s="68">
        <f t="shared" si="3"/>
        <v>207.41116751269038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30">
        <v>0.41</v>
      </c>
      <c r="D29" s="12">
        <v>185.75</v>
      </c>
      <c r="E29" s="140">
        <f t="shared" si="3"/>
        <v>0.4624929498025945</v>
      </c>
      <c r="F29" s="68">
        <f t="shared" si="3"/>
        <v>209.531866892273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3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3" t="s">
        <v>12</v>
      </c>
      <c r="D31" s="153"/>
      <c r="E31" s="153" t="s">
        <v>10</v>
      </c>
      <c r="F31" s="15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23">
        <v>0.2</v>
      </c>
      <c r="D32" s="12">
        <v>377.25</v>
      </c>
      <c r="E32" s="123">
        <f aca="true" t="shared" si="4" ref="E32:F34">C32/$D$86</f>
        <v>0.2256063169768754</v>
      </c>
      <c r="F32" s="68">
        <f t="shared" si="4"/>
        <v>425.54991539763114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82</v>
      </c>
      <c r="C33" s="123">
        <v>0.39</v>
      </c>
      <c r="D33" s="12">
        <v>378.5</v>
      </c>
      <c r="E33" s="123">
        <f t="shared" si="4"/>
        <v>0.43993231810490696</v>
      </c>
      <c r="F33" s="68">
        <f t="shared" si="4"/>
        <v>426.95995487873665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89</v>
      </c>
      <c r="C34" s="123">
        <v>0.52</v>
      </c>
      <c r="D34" s="12">
        <v>379.25</v>
      </c>
      <c r="E34" s="123">
        <f t="shared" si="4"/>
        <v>0.586576424139876</v>
      </c>
      <c r="F34" s="68">
        <f t="shared" si="4"/>
        <v>427.8059785673999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51" t="s">
        <v>5</v>
      </c>
      <c r="D36" s="152"/>
      <c r="E36" s="151" t="s">
        <v>6</v>
      </c>
      <c r="F36" s="152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80</v>
      </c>
      <c r="C37" s="130">
        <v>0.036</v>
      </c>
      <c r="D37" s="72">
        <v>3.4</v>
      </c>
      <c r="E37" s="130">
        <f aca="true" t="shared" si="5" ref="E37:F39">C37*58.0164</f>
        <v>2.0885903999999997</v>
      </c>
      <c r="F37" s="68">
        <f t="shared" si="5"/>
        <v>197.25575999999998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33">
        <v>0</v>
      </c>
      <c r="D38" s="72">
        <v>2.904</v>
      </c>
      <c r="E38" s="133">
        <f t="shared" si="5"/>
        <v>0</v>
      </c>
      <c r="F38" s="68">
        <f t="shared" si="5"/>
        <v>168.4796256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30">
        <v>0.006</v>
      </c>
      <c r="D39" s="72">
        <v>2.86</v>
      </c>
      <c r="E39" s="130">
        <f t="shared" si="5"/>
        <v>0.3480984</v>
      </c>
      <c r="F39" s="68">
        <f t="shared" si="5"/>
        <v>165.92690399999998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51" t="s">
        <v>5</v>
      </c>
      <c r="D41" s="152"/>
      <c r="E41" s="151" t="s">
        <v>6</v>
      </c>
      <c r="F41" s="15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80</v>
      </c>
      <c r="C42" s="130">
        <v>0.094</v>
      </c>
      <c r="D42" s="72">
        <v>8.936</v>
      </c>
      <c r="E42" s="130">
        <f>C42*36.7437</f>
        <v>3.4539077999999996</v>
      </c>
      <c r="F42" s="68">
        <f aca="true" t="shared" si="6" ref="E42:F44">D42*36.7437</f>
        <v>328.3417032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30">
        <v>0.126</v>
      </c>
      <c r="D43" s="72">
        <v>8.91</v>
      </c>
      <c r="E43" s="130">
        <f t="shared" si="6"/>
        <v>4.629706199999999</v>
      </c>
      <c r="F43" s="68">
        <f t="shared" si="6"/>
        <v>327.38636699999995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87</v>
      </c>
      <c r="C44" s="130">
        <v>0.142</v>
      </c>
      <c r="D44" s="72">
        <v>8.916</v>
      </c>
      <c r="E44" s="130">
        <f t="shared" si="6"/>
        <v>5.217605399999999</v>
      </c>
      <c r="F44" s="68">
        <f t="shared" si="6"/>
        <v>327.6068292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3" t="s">
        <v>73</v>
      </c>
      <c r="D46" s="153"/>
      <c r="E46" s="143" t="s">
        <v>6</v>
      </c>
      <c r="F46" s="144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5"/>
    </row>
    <row r="52" spans="2:19" s="21" customFormat="1" ht="15">
      <c r="B52" s="23" t="s">
        <v>80</v>
      </c>
      <c r="C52" s="142">
        <v>6.4</v>
      </c>
      <c r="D52" s="73">
        <v>293.3</v>
      </c>
      <c r="E52" s="130">
        <f>C52*1.1023</f>
        <v>7.0547200000000005</v>
      </c>
      <c r="F52" s="73">
        <f aca="true" t="shared" si="7" ref="E52:F54">D52*1.1023</f>
        <v>323.30459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42">
        <v>6.4</v>
      </c>
      <c r="D53" s="73">
        <v>296.2</v>
      </c>
      <c r="E53" s="130">
        <f t="shared" si="7"/>
        <v>7.0547200000000005</v>
      </c>
      <c r="F53" s="73">
        <f t="shared" si="7"/>
        <v>326.50126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87</v>
      </c>
      <c r="C54" s="142">
        <v>6.5</v>
      </c>
      <c r="D54" s="73">
        <v>298.6</v>
      </c>
      <c r="E54" s="130">
        <f>C54*1.1023</f>
        <v>7.16495</v>
      </c>
      <c r="F54" s="73">
        <f t="shared" si="7"/>
        <v>329.14678000000004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51" t="s">
        <v>18</v>
      </c>
      <c r="D56" s="152"/>
      <c r="E56" s="151" t="s">
        <v>19</v>
      </c>
      <c r="F56" s="152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80</v>
      </c>
      <c r="C57" s="130">
        <v>0.23</v>
      </c>
      <c r="D57" s="68">
        <v>28.19</v>
      </c>
      <c r="E57" s="134">
        <f aca="true" t="shared" si="8" ref="E57:F59">C57/454*1000</f>
        <v>0.5066079295154184</v>
      </c>
      <c r="F57" s="68">
        <f t="shared" si="8"/>
        <v>62.09251101321586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30">
        <v>0.22</v>
      </c>
      <c r="D58" s="68">
        <v>28.35</v>
      </c>
      <c r="E58" s="134">
        <f t="shared" si="8"/>
        <v>0.4845814977973568</v>
      </c>
      <c r="F58" s="68">
        <f t="shared" si="8"/>
        <v>62.44493392070485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87</v>
      </c>
      <c r="C59" s="130">
        <v>0.22</v>
      </c>
      <c r="D59" s="68">
        <v>28.51</v>
      </c>
      <c r="E59" s="134">
        <f t="shared" si="8"/>
        <v>0.4845814977973568</v>
      </c>
      <c r="F59" s="68">
        <f t="shared" si="8"/>
        <v>62.797356828193834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51" t="s">
        <v>21</v>
      </c>
      <c r="D61" s="152"/>
      <c r="E61" s="151" t="s">
        <v>6</v>
      </c>
      <c r="F61" s="152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80</v>
      </c>
      <c r="C62" s="130">
        <v>1.435</v>
      </c>
      <c r="D62" s="72">
        <v>16.99</v>
      </c>
      <c r="E62" s="130">
        <f aca="true" t="shared" si="9" ref="E62:F64">C62*22.026</f>
        <v>31.607310000000002</v>
      </c>
      <c r="F62" s="68">
        <f t="shared" si="9"/>
        <v>374.22173999999995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30">
        <v>0.12</v>
      </c>
      <c r="D63" s="72">
        <v>12.35</v>
      </c>
      <c r="E63" s="130">
        <f t="shared" si="9"/>
        <v>2.6431199999999997</v>
      </c>
      <c r="F63" s="68">
        <f t="shared" si="9"/>
        <v>272.0211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10">
        <v>0.02</v>
      </c>
      <c r="D64" s="72">
        <v>12</v>
      </c>
      <c r="E64" s="110">
        <f t="shared" si="9"/>
        <v>0.44052</v>
      </c>
      <c r="F64" s="68">
        <f t="shared" si="9"/>
        <v>264.312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51" t="s">
        <v>76</v>
      </c>
      <c r="D66" s="152"/>
      <c r="E66" s="151" t="s">
        <v>23</v>
      </c>
      <c r="F66" s="15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77</v>
      </c>
      <c r="C67" s="130">
        <v>0.009</v>
      </c>
      <c r="D67" s="72">
        <v>1.25</v>
      </c>
      <c r="E67" s="130">
        <f aca="true" t="shared" si="10" ref="E67:F69">C67/3.785</f>
        <v>0.0023778071334214</v>
      </c>
      <c r="F67" s="68">
        <f t="shared" si="10"/>
        <v>0.33025099075297226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91</v>
      </c>
      <c r="C68" s="130">
        <v>0.045</v>
      </c>
      <c r="D68" s="72">
        <v>1.25</v>
      </c>
      <c r="E68" s="130">
        <f t="shared" si="10"/>
        <v>0.011889035667107</v>
      </c>
      <c r="F68" s="68">
        <f t="shared" si="10"/>
        <v>0.33025099075297226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100</v>
      </c>
      <c r="C69" s="130">
        <v>0.045</v>
      </c>
      <c r="D69" s="72">
        <v>1.21</v>
      </c>
      <c r="E69" s="130">
        <f t="shared" si="10"/>
        <v>0.011889035667107</v>
      </c>
      <c r="F69" s="68">
        <f>D69/3.785</f>
        <v>0.3196829590488771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51" t="s">
        <v>25</v>
      </c>
      <c r="D71" s="152"/>
      <c r="E71" s="151" t="s">
        <v>26</v>
      </c>
      <c r="F71" s="15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38">
        <v>0.00025</v>
      </c>
      <c r="D72" s="118">
        <v>1.012</v>
      </c>
      <c r="E72" s="138">
        <f>C72/454*100</f>
        <v>5.506607929515418E-05</v>
      </c>
      <c r="F72" s="74">
        <f>D72/454*1000</f>
        <v>2.2290748898678414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99</v>
      </c>
      <c r="C73" s="138">
        <v>0.00225</v>
      </c>
      <c r="D73" s="118">
        <v>1.03725</v>
      </c>
      <c r="E73" s="138">
        <f>C73/454*100</f>
        <v>0.0004955947136563876</v>
      </c>
      <c r="F73" s="74">
        <f>D73/454*1000</f>
        <v>2.284691629955947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38">
        <v>0.00175</v>
      </c>
      <c r="D74" s="118">
        <v>1.06475</v>
      </c>
      <c r="E74" s="138">
        <f>C74/454*100</f>
        <v>0.00038546255506607935</v>
      </c>
      <c r="F74" s="74">
        <f>D74/454*1000</f>
        <v>2.345264317180617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7" t="s">
        <v>25</v>
      </c>
      <c r="D76" s="157"/>
      <c r="E76" s="151" t="s">
        <v>28</v>
      </c>
      <c r="F76" s="152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85</v>
      </c>
      <c r="C77" s="136">
        <v>0.0021</v>
      </c>
      <c r="D77" s="119">
        <v>0.1212</v>
      </c>
      <c r="E77" s="136">
        <f>C77/454*1000000</f>
        <v>4.6255506607929515</v>
      </c>
      <c r="F77" s="68">
        <f>D77/454*1000000</f>
        <v>266.9603524229075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90</v>
      </c>
      <c r="C78" s="136">
        <v>0.0025</v>
      </c>
      <c r="D78" s="119" t="s">
        <v>72</v>
      </c>
      <c r="E78" s="136">
        <f>C78/454*1000000</f>
        <v>5.506607929515419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103</v>
      </c>
      <c r="C79" s="136">
        <v>0.0025</v>
      </c>
      <c r="D79" s="119" t="s">
        <v>72</v>
      </c>
      <c r="E79" s="136">
        <f>C79/454*1000000</f>
        <v>5.506607929515419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1.128</v>
      </c>
      <c r="F85" s="129">
        <v>0.0093</v>
      </c>
      <c r="G85" s="129">
        <v>1.2511</v>
      </c>
      <c r="H85" s="129">
        <v>1.0597</v>
      </c>
      <c r="I85" s="129">
        <v>0.7354</v>
      </c>
      <c r="J85" s="129">
        <v>0.6921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0.8865</v>
      </c>
      <c r="E86" s="129" t="s">
        <v>72</v>
      </c>
      <c r="F86" s="129">
        <v>0.0083</v>
      </c>
      <c r="G86" s="129">
        <v>1.1091</v>
      </c>
      <c r="H86" s="129">
        <v>0.9394</v>
      </c>
      <c r="I86" s="129">
        <v>0.652</v>
      </c>
      <c r="J86" s="129">
        <v>0.6136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107.43</v>
      </c>
      <c r="E87" s="129">
        <v>121.181</v>
      </c>
      <c r="F87" s="129" t="s">
        <v>72</v>
      </c>
      <c r="G87" s="129">
        <v>134.4057</v>
      </c>
      <c r="H87" s="129">
        <v>113.8391</v>
      </c>
      <c r="I87" s="129">
        <v>79.0043</v>
      </c>
      <c r="J87" s="129">
        <v>74.3523</v>
      </c>
      <c r="K87" s="129">
        <v>13.8616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0.7993</v>
      </c>
      <c r="E88" s="129">
        <v>0.9016</v>
      </c>
      <c r="F88" s="129">
        <v>0.0074</v>
      </c>
      <c r="G88" s="129" t="s">
        <v>72</v>
      </c>
      <c r="H88" s="129">
        <v>0.847</v>
      </c>
      <c r="I88" s="129">
        <v>0.5878</v>
      </c>
      <c r="J88" s="129">
        <v>0.5532</v>
      </c>
      <c r="K88" s="129">
        <v>0.1031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0.9437</v>
      </c>
      <c r="E89" s="129">
        <v>1.0645</v>
      </c>
      <c r="F89" s="129">
        <v>0.0088</v>
      </c>
      <c r="G89" s="129">
        <v>1.1807</v>
      </c>
      <c r="H89" s="129" t="s">
        <v>72</v>
      </c>
      <c r="I89" s="129">
        <v>0.694</v>
      </c>
      <c r="J89" s="129">
        <v>0.6531</v>
      </c>
      <c r="K89" s="129">
        <v>0.1218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1.3598</v>
      </c>
      <c r="E90" s="129">
        <v>1.5339</v>
      </c>
      <c r="F90" s="129">
        <v>0.0127</v>
      </c>
      <c r="G90" s="129">
        <v>1.7012</v>
      </c>
      <c r="H90" s="129">
        <v>1.4409</v>
      </c>
      <c r="I90" s="129" t="s">
        <v>72</v>
      </c>
      <c r="J90" s="129">
        <v>0.9411</v>
      </c>
      <c r="K90" s="129">
        <v>0.1755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1.4449</v>
      </c>
      <c r="E91" s="129">
        <v>1.6298</v>
      </c>
      <c r="F91" s="129">
        <v>0.0135</v>
      </c>
      <c r="G91" s="129">
        <v>1.8077</v>
      </c>
      <c r="H91" s="129">
        <v>1.5311</v>
      </c>
      <c r="I91" s="129">
        <v>1.0626</v>
      </c>
      <c r="J91" s="129" t="s">
        <v>72</v>
      </c>
      <c r="K91" s="129">
        <v>0.1864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7.7502</v>
      </c>
      <c r="E92" s="129">
        <v>8.7422</v>
      </c>
      <c r="F92" s="129">
        <v>0.0721</v>
      </c>
      <c r="G92" s="129">
        <v>9.6963</v>
      </c>
      <c r="H92" s="129">
        <v>8.2126</v>
      </c>
      <c r="I92" s="129">
        <v>5.6995</v>
      </c>
      <c r="J92" s="129">
        <v>5.3639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0.8865248226950355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6" t="s">
        <v>54</v>
      </c>
      <c r="C114" s="156"/>
      <c r="D114" s="156"/>
      <c r="E114" s="156"/>
      <c r="F114" s="15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5" t="s">
        <v>55</v>
      </c>
      <c r="C115" s="155"/>
      <c r="D115" s="155"/>
      <c r="E115" s="155"/>
      <c r="F115" s="15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5" t="s">
        <v>56</v>
      </c>
      <c r="C116" s="155"/>
      <c r="D116" s="155"/>
      <c r="E116" s="155"/>
      <c r="F116" s="15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5" t="s">
        <v>57</v>
      </c>
      <c r="C117" s="155"/>
      <c r="D117" s="155"/>
      <c r="E117" s="155"/>
      <c r="F117" s="15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5" t="s">
        <v>58</v>
      </c>
      <c r="C118" s="155"/>
      <c r="D118" s="155"/>
      <c r="E118" s="155"/>
      <c r="F118" s="15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5" t="s">
        <v>59</v>
      </c>
      <c r="C119" s="155"/>
      <c r="D119" s="155"/>
      <c r="E119" s="155"/>
      <c r="F119" s="15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5" t="s">
        <v>60</v>
      </c>
      <c r="C120" s="155"/>
      <c r="D120" s="155"/>
      <c r="E120" s="155"/>
      <c r="F120" s="15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4" t="s">
        <v>61</v>
      </c>
      <c r="C121" s="154"/>
      <c r="D121" s="154"/>
      <c r="E121" s="154"/>
      <c r="F121" s="15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49"/>
      <c r="D123" s="163"/>
      <c r="E123" s="163"/>
      <c r="F123" s="150"/>
      <c r="G123" s="112"/>
      <c r="H123" s="112"/>
    </row>
    <row r="124" spans="2:8" ht="30.75" customHeight="1">
      <c r="B124" s="31" t="s">
        <v>63</v>
      </c>
      <c r="C124" s="149" t="s">
        <v>64</v>
      </c>
      <c r="D124" s="150"/>
      <c r="E124" s="149" t="s">
        <v>65</v>
      </c>
      <c r="F124" s="150"/>
      <c r="G124" s="112"/>
      <c r="H124" s="112"/>
    </row>
    <row r="125" spans="2:8" ht="30.75" customHeight="1">
      <c r="B125" s="31" t="s">
        <v>66</v>
      </c>
      <c r="C125" s="149" t="s">
        <v>67</v>
      </c>
      <c r="D125" s="150"/>
      <c r="E125" s="149" t="s">
        <v>68</v>
      </c>
      <c r="F125" s="150"/>
      <c r="G125" s="112"/>
      <c r="H125" s="112"/>
    </row>
    <row r="126" spans="2:8" ht="15" customHeight="1">
      <c r="B126" s="161" t="s">
        <v>69</v>
      </c>
      <c r="C126" s="145" t="s">
        <v>70</v>
      </c>
      <c r="D126" s="146"/>
      <c r="E126" s="145" t="s">
        <v>71</v>
      </c>
      <c r="F126" s="146"/>
      <c r="G126" s="112"/>
      <c r="H126" s="112"/>
    </row>
    <row r="127" spans="2:8" ht="15" customHeight="1">
      <c r="B127" s="162"/>
      <c r="C127" s="147"/>
      <c r="D127" s="148"/>
      <c r="E127" s="147"/>
      <c r="F127" s="148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2020-07-02T10:18:32Z</dcterms:modified>
  <cp:category/>
  <cp:version/>
  <cp:contentType/>
  <cp:contentStatus/>
</cp:coreProperties>
</file>