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<sst xmlns="http://schemas.openxmlformats.org/spreadsheetml/2006/main" count="174" uniqueCount="101">
  <si>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</si>
  <si>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</si>
  <si>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</si>
  <si>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</si>
  <si>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</si>
  <si>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</si>
  <si>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</si>
  <si>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</si>
  <si>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</si>
  <si>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</si>
  <si>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</si>
  <si>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</si>
  <si>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</si>
  <si>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</si>
  <si>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</si>
  <si>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</si>
  <si>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</si>
  <si>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</si>
  <si>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</si>
  <si>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</si>
  <si>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</si>
  <si>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</si>
  <si>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</si>
  <si>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</si>
  <si>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</si>
  <si>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</si>
  <si>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</si>
  <si>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</si>
  <si>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</si>
  <si>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</si>
  <si>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</si>
  <si>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</si>
  <si>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</si>
  <si>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</si>
  <si>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</si>
  <si>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</si>
  <si>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</si>
  <si>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</si>
  <si>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</si>
  <si>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</si>
  <si>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</si>
  <si>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</si>
  <si>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</si>
  <si>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</si>
  <si>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</si>
  <si>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</si>
  <si>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</si>
  <si>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</si>
  <si>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</si>
  <si>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</si>
  <si>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</si>
  <si>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</si>
  <si>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</si>
  <si>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</si>
  <si>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</si>
  <si>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</si>
  <si>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</si>
  <si>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</si>
  <si>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</si>
  <si>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</si>
  <si>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</si>
  <si>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</si>
  <si>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</si>
  <si>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</si>
  <si>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</si>
  <si>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</si>
  <si>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</si>
  <si>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</si>
  <si>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</si>
  <si>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</si>
  <si>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</si>
  <si>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</si>
  <si>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</si>
  <si>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</si>
  <si>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</si>
  <si>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</si>
  <si>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</si>
  <si>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</si>
  <si>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Липень'19</t>
  </si>
  <si>
    <t>Euronext -Серпень'19 (€/МT)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</si>
  <si>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</si>
  <si>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</si>
  <si>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</si>
  <si>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</si>
  <si>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</si>
  <si>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</si>
  <si>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</si>
  <si>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</si>
  <si>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</si>
  <si>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</si>
  <si>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</si>
  <si>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</si>
  <si>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</si>
  <si>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</si>
  <si>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</si>
  <si>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</si>
  <si>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</si>
  <si>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</si>
  <si>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</si>
  <si>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</si>
  <si>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1 липня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</si>
</sst>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5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9" t="s">
        <v>100</v>
      </c>
      <c r="D4" s="160"/>
      <c r="E4" s="160"/>
      <c r="F4" s="16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3" t="s">
        <v>6</v>
      </c>
      <c r="F6" s="154"/>
      <c r="G6"/>
      <c r="H6"/>
      <c r="I6"/>
    </row>
    <row r="7" spans="2:6" s="6" customFormat="1" ht="15">
      <c r="B7" s="24" t="s">
        <v>78</v>
      </c>
      <c r="C7" s="113">
        <v>0.082</v>
      </c>
      <c r="D7" s="14">
        <v>4.112</v>
      </c>
      <c r="E7" s="113">
        <f aca="true" t="shared" si="0" ref="E7:F9">C7*39.3683</f>
        <v>3.2282006</v>
      </c>
      <c r="F7" s="13">
        <f>D7*39.3683</f>
        <v>161.8824496</v>
      </c>
    </row>
    <row r="8" spans="2:6" s="6" customFormat="1" ht="15">
      <c r="B8" s="24" t="s">
        <v>89</v>
      </c>
      <c r="C8" s="113">
        <v>0.092</v>
      </c>
      <c r="D8" s="14">
        <v>4.15</v>
      </c>
      <c r="E8" s="113">
        <f t="shared" si="0"/>
        <v>3.6218836</v>
      </c>
      <c r="F8" s="13">
        <f t="shared" si="0"/>
        <v>163.378445</v>
      </c>
    </row>
    <row r="9" spans="2:17" s="6" customFormat="1" ht="15">
      <c r="B9" s="24" t="s">
        <v>96</v>
      </c>
      <c r="C9" s="113">
        <v>0.09</v>
      </c>
      <c r="D9" s="14">
        <v>4.226</v>
      </c>
      <c r="E9" s="113">
        <f t="shared" si="0"/>
        <v>3.543147</v>
      </c>
      <c r="F9" s="13">
        <f>D9*39.3683</f>
        <v>166.3704358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4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3" t="s">
        <v>7</v>
      </c>
      <c r="D11" s="154"/>
      <c r="E11" s="153" t="s">
        <v>6</v>
      </c>
      <c r="F11" s="15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30">
        <v>0.56</v>
      </c>
      <c r="D12" s="13">
        <v>176.5</v>
      </c>
      <c r="E12" s="130">
        <f aca="true" t="shared" si="1" ref="E12:F14">C12/$D$86</f>
        <v>0.6326968704101232</v>
      </c>
      <c r="F12" s="71">
        <f t="shared" si="1"/>
        <v>199.4124957631906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84</v>
      </c>
      <c r="C13" s="130">
        <v>0.99</v>
      </c>
      <c r="D13" s="13">
        <v>175.25</v>
      </c>
      <c r="E13" s="130">
        <f t="shared" si="1"/>
        <v>1.1185176816178963</v>
      </c>
      <c r="F13" s="71">
        <f t="shared" si="1"/>
        <v>198.000225963168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98</v>
      </c>
      <c r="C14" s="130">
        <v>0.84</v>
      </c>
      <c r="D14" s="13">
        <v>177.5</v>
      </c>
      <c r="E14" s="130">
        <f t="shared" si="1"/>
        <v>0.9490453056151847</v>
      </c>
      <c r="F14" s="71">
        <f t="shared" si="1"/>
        <v>200.54231160320867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15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6" t="s">
        <v>74</v>
      </c>
      <c r="D16" s="156"/>
      <c r="E16" s="153" t="s">
        <v>6</v>
      </c>
      <c r="F16" s="15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29">
        <v>0</v>
      </c>
      <c r="D17" s="87" t="s">
        <v>72</v>
      </c>
      <c r="E17" s="132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62">
        <v>560</v>
      </c>
      <c r="D18" s="87">
        <v>23740</v>
      </c>
      <c r="E18" s="130">
        <f t="shared" si="2"/>
        <v>5.170821791320407</v>
      </c>
      <c r="F18" s="71">
        <f t="shared" si="2"/>
        <v>219.20590951061865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62">
        <v>510</v>
      </c>
      <c r="D19" s="87">
        <v>24590</v>
      </c>
      <c r="E19" s="130">
        <f t="shared" si="2"/>
        <v>4.7091412742382275</v>
      </c>
      <c r="F19" s="71">
        <f t="shared" si="2"/>
        <v>227.0544783010157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3" t="s">
        <v>5</v>
      </c>
      <c r="D21" s="154"/>
      <c r="E21" s="156" t="s">
        <v>6</v>
      </c>
      <c r="F21" s="156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13">
        <v>0.14</v>
      </c>
      <c r="D22" s="14">
        <v>5.126</v>
      </c>
      <c r="E22" s="113">
        <f aca="true" t="shared" si="3" ref="E22:F24">C22*36.7437</f>
        <v>5.144118</v>
      </c>
      <c r="F22" s="13">
        <f t="shared" si="3"/>
        <v>188.3482062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89</v>
      </c>
      <c r="C23" s="113">
        <v>0.154</v>
      </c>
      <c r="D23" s="14">
        <v>5.136</v>
      </c>
      <c r="E23" s="113">
        <f t="shared" si="3"/>
        <v>5.658529799999999</v>
      </c>
      <c r="F23" s="13">
        <f t="shared" si="3"/>
        <v>188.7156432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96</v>
      </c>
      <c r="C24" s="113">
        <v>0.142</v>
      </c>
      <c r="D24" s="75">
        <v>5.226</v>
      </c>
      <c r="E24" s="113">
        <f t="shared" si="3"/>
        <v>5.217605399999999</v>
      </c>
      <c r="F24" s="13">
        <f t="shared" si="3"/>
        <v>192.02257619999997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1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6" t="s">
        <v>9</v>
      </c>
      <c r="D26" s="156"/>
      <c r="E26" s="153" t="s">
        <v>10</v>
      </c>
      <c r="F26" s="15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30">
        <v>1.25</v>
      </c>
      <c r="D27" s="71">
        <v>178</v>
      </c>
      <c r="E27" s="130">
        <f aca="true" t="shared" si="4" ref="E27:F29">C27/$D$86</f>
        <v>1.4122698000225964</v>
      </c>
      <c r="F27" s="71">
        <f>D27/$D$86</f>
        <v>201.1072195232177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90</v>
      </c>
      <c r="C28" s="130">
        <v>1.08</v>
      </c>
      <c r="D28" s="13">
        <v>183.25</v>
      </c>
      <c r="E28" s="130">
        <f t="shared" si="4"/>
        <v>1.2202011072195234</v>
      </c>
      <c r="F28" s="71">
        <f t="shared" si="4"/>
        <v>207.03875268331262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30">
        <v>0.93</v>
      </c>
      <c r="D29" s="13">
        <v>186.75</v>
      </c>
      <c r="E29" s="130">
        <f>C29/$D$86</f>
        <v>1.0507287312168117</v>
      </c>
      <c r="F29" s="71">
        <f t="shared" si="4"/>
        <v>210.9931081233759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6" t="s">
        <v>12</v>
      </c>
      <c r="D31" s="156"/>
      <c r="E31" s="156" t="s">
        <v>10</v>
      </c>
      <c r="F31" s="1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30">
        <v>0.14</v>
      </c>
      <c r="D32" s="13">
        <v>363.75</v>
      </c>
      <c r="E32" s="130">
        <f aca="true" t="shared" si="5" ref="E32:F34">C32/$D$86</f>
        <v>0.1581742176025308</v>
      </c>
      <c r="F32" s="71">
        <f t="shared" si="5"/>
        <v>410.97051180657553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32">
        <v>0</v>
      </c>
      <c r="D33" s="13">
        <v>367.75</v>
      </c>
      <c r="E33" s="132">
        <f t="shared" si="5"/>
        <v>0</v>
      </c>
      <c r="F33" s="71">
        <f>D33/$D$86</f>
        <v>415.48977516664786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94</v>
      </c>
      <c r="C34" s="130">
        <v>0.07</v>
      </c>
      <c r="D34" s="66">
        <v>370.25</v>
      </c>
      <c r="E34" s="130">
        <f t="shared" si="5"/>
        <v>0.0790871088012654</v>
      </c>
      <c r="F34" s="71">
        <f t="shared" si="5"/>
        <v>418.31431476669303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1" t="s">
        <v>5</v>
      </c>
      <c r="D36" s="152"/>
      <c r="E36" s="151" t="s">
        <v>6</v>
      </c>
      <c r="F36" s="15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6">
        <v>0.082</v>
      </c>
      <c r="D37" s="75" t="s">
        <v>72</v>
      </c>
      <c r="E37" s="116">
        <f aca="true" t="shared" si="6" ref="E37:F39">C37*58.0164</f>
        <v>4.7573448</v>
      </c>
      <c r="F37" s="71" t="s">
        <v>72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87</v>
      </c>
      <c r="C38" s="116">
        <v>0.09</v>
      </c>
      <c r="D38" s="75">
        <v>2.866</v>
      </c>
      <c r="E38" s="116">
        <f t="shared" si="6"/>
        <v>5.221476</v>
      </c>
      <c r="F38" s="71">
        <f t="shared" si="6"/>
        <v>166.2750024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96</v>
      </c>
      <c r="C39" s="116">
        <v>0.082</v>
      </c>
      <c r="D39" s="75">
        <v>2.852</v>
      </c>
      <c r="E39" s="116">
        <f t="shared" si="6"/>
        <v>4.7573448</v>
      </c>
      <c r="F39" s="71">
        <f t="shared" si="6"/>
        <v>165.46277279999998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1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1" t="s">
        <v>5</v>
      </c>
      <c r="D41" s="152"/>
      <c r="E41" s="151" t="s">
        <v>6</v>
      </c>
      <c r="F41" s="15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13">
        <v>0.142</v>
      </c>
      <c r="D42" s="75">
        <v>8.84</v>
      </c>
      <c r="E42" s="113">
        <f aca="true" t="shared" si="7" ref="E42:F44">C42*36.7437</f>
        <v>5.217605399999999</v>
      </c>
      <c r="F42" s="71">
        <f t="shared" si="7"/>
        <v>324.814308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88</v>
      </c>
      <c r="C43" s="113">
        <v>0.146</v>
      </c>
      <c r="D43" s="75">
        <v>8.884</v>
      </c>
      <c r="E43" s="113">
        <f t="shared" si="7"/>
        <v>5.364580199999999</v>
      </c>
      <c r="F43" s="71">
        <f t="shared" si="7"/>
        <v>326.4310308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89</v>
      </c>
      <c r="C44" s="113">
        <v>0.146</v>
      </c>
      <c r="D44" s="75">
        <v>8.95</v>
      </c>
      <c r="E44" s="113">
        <f t="shared" si="7"/>
        <v>5.364580199999999</v>
      </c>
      <c r="F44" s="71">
        <f t="shared" si="7"/>
        <v>328.85611499999993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6" t="s">
        <v>73</v>
      </c>
      <c r="D46" s="156"/>
      <c r="E46" s="153" t="s">
        <v>6</v>
      </c>
      <c r="F46" s="154"/>
      <c r="G46" s="23"/>
      <c r="H46" s="23"/>
      <c r="I46" s="23"/>
      <c r="K46" s="23"/>
      <c r="L46" s="23"/>
      <c r="M46" s="23"/>
    </row>
    <row r="47" spans="2:13" s="6" customFormat="1" ht="15">
      <c r="B47" s="24" t="s">
        <v>81</v>
      </c>
      <c r="C47" s="129">
        <v>0</v>
      </c>
      <c r="D47" s="87" t="s">
        <v>72</v>
      </c>
      <c r="E47" s="132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83</v>
      </c>
      <c r="C48" s="129">
        <v>0</v>
      </c>
      <c r="D48" s="87" t="s">
        <v>72</v>
      </c>
      <c r="E48" s="132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92</v>
      </c>
      <c r="C49" s="129">
        <v>0</v>
      </c>
      <c r="D49" s="87" t="s">
        <v>72</v>
      </c>
      <c r="E49" s="132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2" customFormat="1" ht="15">
      <c r="B52" s="24" t="s">
        <v>78</v>
      </c>
      <c r="C52" s="113">
        <v>8.3</v>
      </c>
      <c r="D52" s="76">
        <v>303.9</v>
      </c>
      <c r="E52" s="113">
        <f aca="true" t="shared" si="8" ref="E52:F54">C52*1.1023</f>
        <v>9.149090000000001</v>
      </c>
      <c r="F52" s="76">
        <f t="shared" si="8"/>
        <v>334.98897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88</v>
      </c>
      <c r="C53" s="113">
        <v>8.1</v>
      </c>
      <c r="D53" s="76">
        <v>306.2</v>
      </c>
      <c r="E53" s="113">
        <f t="shared" si="8"/>
        <v>8.92863</v>
      </c>
      <c r="F53" s="76">
        <f t="shared" si="8"/>
        <v>337.52426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89</v>
      </c>
      <c r="C54" s="113">
        <v>8.2</v>
      </c>
      <c r="D54" s="76">
        <v>308.2</v>
      </c>
      <c r="E54" s="113">
        <f>C54*1.1023</f>
        <v>9.03886</v>
      </c>
      <c r="F54" s="76">
        <f t="shared" si="8"/>
        <v>339.72886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5"/>
      <c r="C55" s="133"/>
      <c r="D55" s="66"/>
      <c r="E55" s="130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1" t="s">
        <v>18</v>
      </c>
      <c r="D56" s="152"/>
      <c r="E56" s="151" t="s">
        <v>19</v>
      </c>
      <c r="F56" s="15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30">
        <v>0.26</v>
      </c>
      <c r="D57" s="71">
        <v>27.98</v>
      </c>
      <c r="E57" s="130">
        <f aca="true" t="shared" si="9" ref="E57:F59">C57/454*1000</f>
        <v>0.5726872246696035</v>
      </c>
      <c r="F57" s="71">
        <f t="shared" si="9"/>
        <v>61.629955947136565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88</v>
      </c>
      <c r="C58" s="130">
        <v>0.24</v>
      </c>
      <c r="D58" s="71">
        <v>28.2</v>
      </c>
      <c r="E58" s="130">
        <f t="shared" si="9"/>
        <v>0.5286343612334802</v>
      </c>
      <c r="F58" s="71">
        <f t="shared" si="9"/>
        <v>62.11453744493392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89</v>
      </c>
      <c r="C59" s="130">
        <v>0.24</v>
      </c>
      <c r="D59" s="71">
        <v>28.32</v>
      </c>
      <c r="E59" s="130">
        <f t="shared" si="9"/>
        <v>0.5286343612334802</v>
      </c>
      <c r="F59" s="71">
        <f t="shared" si="9"/>
        <v>62.378854625550666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1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1" t="s">
        <v>21</v>
      </c>
      <c r="D61" s="152"/>
      <c r="E61" s="151" t="s">
        <v>6</v>
      </c>
      <c r="F61" s="15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3">
        <v>0.06</v>
      </c>
      <c r="D62" s="75" t="s">
        <v>72</v>
      </c>
      <c r="E62" s="113">
        <f aca="true" t="shared" si="10" ref="E62:F64">C62*22.026</f>
        <v>1.3215599999999998</v>
      </c>
      <c r="F62" s="71" t="s">
        <v>72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87</v>
      </c>
      <c r="C63" s="113">
        <v>0.055</v>
      </c>
      <c r="D63" s="75">
        <v>11.54</v>
      </c>
      <c r="E63" s="113">
        <f t="shared" si="10"/>
        <v>1.21143</v>
      </c>
      <c r="F63" s="71">
        <f t="shared" si="10"/>
        <v>254.18004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97</v>
      </c>
      <c r="C64" s="113">
        <v>0.06</v>
      </c>
      <c r="D64" s="75">
        <v>11.75</v>
      </c>
      <c r="E64" s="113">
        <f t="shared" si="10"/>
        <v>1.3215599999999998</v>
      </c>
      <c r="F64" s="71">
        <f t="shared" si="10"/>
        <v>258.8055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6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51" t="s">
        <v>77</v>
      </c>
      <c r="D66" s="152"/>
      <c r="E66" s="151" t="s">
        <v>23</v>
      </c>
      <c r="F66" s="152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86</v>
      </c>
      <c r="C67" s="113">
        <v>0.022</v>
      </c>
      <c r="D67" s="75">
        <v>1.47</v>
      </c>
      <c r="E67" s="113">
        <f aca="true" t="shared" si="11" ref="E67:F69">C67/3.785</f>
        <v>0.005812417437252311</v>
      </c>
      <c r="F67" s="71">
        <f t="shared" si="11"/>
        <v>0.38837516512549536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78</v>
      </c>
      <c r="C68" s="113">
        <v>0.027</v>
      </c>
      <c r="D68" s="75">
        <v>1.502</v>
      </c>
      <c r="E68" s="113">
        <f t="shared" si="11"/>
        <v>0.0071334214002642</v>
      </c>
      <c r="F68" s="71">
        <f t="shared" si="11"/>
        <v>0.3968295904887715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88</v>
      </c>
      <c r="C69" s="113">
        <v>0.027</v>
      </c>
      <c r="D69" s="75">
        <v>1.5</v>
      </c>
      <c r="E69" s="113">
        <f t="shared" si="11"/>
        <v>0.0071334214002642</v>
      </c>
      <c r="F69" s="71">
        <f t="shared" si="11"/>
        <v>0.3963011889035667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51" t="s">
        <v>25</v>
      </c>
      <c r="D71" s="152"/>
      <c r="E71" s="151" t="s">
        <v>26</v>
      </c>
      <c r="F71" s="152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86</v>
      </c>
      <c r="C72" s="139">
        <v>0</v>
      </c>
      <c r="D72" s="125">
        <v>1.04225</v>
      </c>
      <c r="E72" s="139">
        <f>C72/454*100</f>
        <v>0</v>
      </c>
      <c r="F72" s="77">
        <f>D72/454*1000</f>
        <v>2.295704845814978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78</v>
      </c>
      <c r="C73" s="140">
        <v>0.00175</v>
      </c>
      <c r="D73" s="125">
        <v>1.04375</v>
      </c>
      <c r="E73" s="140">
        <f>C73/454*100</f>
        <v>0.00038546255506607935</v>
      </c>
      <c r="F73" s="77">
        <f>D73/454*1000</f>
        <v>2.299008810572687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88</v>
      </c>
      <c r="C74" s="140">
        <v>0.0095</v>
      </c>
      <c r="D74" s="125">
        <v>1.06</v>
      </c>
      <c r="E74" s="140">
        <f>C74/454*100</f>
        <v>0.002092511013215859</v>
      </c>
      <c r="F74" s="77">
        <f>D74/454*1000</f>
        <v>2.334801762114538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3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8" t="s">
        <v>25</v>
      </c>
      <c r="D76" s="158"/>
      <c r="E76" s="151" t="s">
        <v>28</v>
      </c>
      <c r="F76" s="15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4">
        <v>0.0005</v>
      </c>
      <c r="D77" s="126">
        <v>0.1258</v>
      </c>
      <c r="E77" s="134">
        <f aca="true" t="shared" si="12" ref="E77:F79">C77/454*1000000</f>
        <v>1.1013215859030836</v>
      </c>
      <c r="F77" s="71">
        <f t="shared" si="12"/>
        <v>277.09251101321587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85</v>
      </c>
      <c r="C78" s="134">
        <v>0.0008</v>
      </c>
      <c r="D78" s="126" t="s">
        <v>72</v>
      </c>
      <c r="E78" s="134">
        <f t="shared" si="12"/>
        <v>1.762114537444934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93</v>
      </c>
      <c r="C79" s="134">
        <v>0.0007</v>
      </c>
      <c r="D79" s="126" t="s">
        <v>72</v>
      </c>
      <c r="E79" s="134">
        <f t="shared" si="12"/>
        <v>1.5418502202643172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4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6" t="s">
        <v>72</v>
      </c>
      <c r="E85" s="137">
        <v>1.1298</v>
      </c>
      <c r="F85" s="137">
        <v>0.0092</v>
      </c>
      <c r="G85" s="137">
        <v>1.2628</v>
      </c>
      <c r="H85" s="137">
        <v>1.0135</v>
      </c>
      <c r="I85" s="137">
        <v>0.7627</v>
      </c>
      <c r="J85" s="137">
        <v>0.6987</v>
      </c>
      <c r="K85" s="137">
        <v>0.1282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7">
        <v>0.8851</v>
      </c>
      <c r="E86" s="137" t="s">
        <v>72</v>
      </c>
      <c r="F86" s="137">
        <v>0.0082</v>
      </c>
      <c r="G86" s="137">
        <v>1.1177</v>
      </c>
      <c r="H86" s="137">
        <v>0.897</v>
      </c>
      <c r="I86" s="137">
        <v>0.675</v>
      </c>
      <c r="J86" s="137">
        <v>0.6184</v>
      </c>
      <c r="K86" s="137">
        <v>0.1134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7">
        <v>108.3</v>
      </c>
      <c r="E87" s="137">
        <v>122.3573</v>
      </c>
      <c r="F87" s="137" t="s">
        <v>72</v>
      </c>
      <c r="G87" s="137">
        <v>136.7612</v>
      </c>
      <c r="H87" s="137">
        <v>109.7598</v>
      </c>
      <c r="I87" s="137">
        <v>82.5961</v>
      </c>
      <c r="J87" s="137">
        <v>75.6692</v>
      </c>
      <c r="K87" s="137">
        <v>13.8805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7">
        <v>0.7919</v>
      </c>
      <c r="E88" s="137">
        <v>0.8947</v>
      </c>
      <c r="F88" s="137">
        <v>0.0073</v>
      </c>
      <c r="G88" s="137" t="s">
        <v>72</v>
      </c>
      <c r="H88" s="137">
        <v>0.8026</v>
      </c>
      <c r="I88" s="137">
        <v>0.6039</v>
      </c>
      <c r="J88" s="137">
        <v>0.5533</v>
      </c>
      <c r="K88" s="137">
        <v>0.1015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7">
        <v>0.9867</v>
      </c>
      <c r="E89" s="137">
        <v>1.1148</v>
      </c>
      <c r="F89" s="137">
        <v>0.0091</v>
      </c>
      <c r="G89" s="137">
        <v>1.246</v>
      </c>
      <c r="H89" s="137" t="s">
        <v>72</v>
      </c>
      <c r="I89" s="137">
        <v>0.7525</v>
      </c>
      <c r="J89" s="137">
        <v>0.6894</v>
      </c>
      <c r="K89" s="137">
        <v>0.1265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7">
        <v>1.3112</v>
      </c>
      <c r="E90" s="137">
        <v>1.4814</v>
      </c>
      <c r="F90" s="137">
        <v>0.0121</v>
      </c>
      <c r="G90" s="137">
        <v>1.6558</v>
      </c>
      <c r="H90" s="137">
        <v>1.3289</v>
      </c>
      <c r="I90" s="137" t="s">
        <v>72</v>
      </c>
      <c r="J90" s="137">
        <v>0.9161</v>
      </c>
      <c r="K90" s="137">
        <v>0.1681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7">
        <v>1.4312</v>
      </c>
      <c r="E91" s="137">
        <v>1.617</v>
      </c>
      <c r="F91" s="137">
        <v>0.0132</v>
      </c>
      <c r="G91" s="137">
        <v>1.8074</v>
      </c>
      <c r="H91" s="137">
        <v>1.4505</v>
      </c>
      <c r="I91" s="137">
        <v>1.0915</v>
      </c>
      <c r="J91" s="137" t="s">
        <v>72</v>
      </c>
      <c r="K91" s="137">
        <v>0.1834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7">
        <v>7.8023</v>
      </c>
      <c r="E92" s="137">
        <v>8.815</v>
      </c>
      <c r="F92" s="137">
        <v>0.072</v>
      </c>
      <c r="G92" s="137">
        <v>9.8527</v>
      </c>
      <c r="H92" s="137">
        <v>7.9075</v>
      </c>
      <c r="I92" s="137">
        <v>5.9505</v>
      </c>
      <c r="J92" s="137">
        <v>5.4515</v>
      </c>
      <c r="K92" s="137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0.8851124092759781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54</v>
      </c>
      <c r="C114" s="155"/>
      <c r="D114" s="155"/>
      <c r="E114" s="155"/>
      <c r="F114" s="155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1" t="s">
        <v>55</v>
      </c>
      <c r="C115" s="141"/>
      <c r="D115" s="141"/>
      <c r="E115" s="141"/>
      <c r="F115" s="141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1" t="s">
        <v>56</v>
      </c>
      <c r="C116" s="141"/>
      <c r="D116" s="141"/>
      <c r="E116" s="141"/>
      <c r="F116" s="141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1" t="s">
        <v>57</v>
      </c>
      <c r="C117" s="141"/>
      <c r="D117" s="141"/>
      <c r="E117" s="141"/>
      <c r="F117" s="141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1" t="s">
        <v>58</v>
      </c>
      <c r="C118" s="141"/>
      <c r="D118" s="141"/>
      <c r="E118" s="141"/>
      <c r="F118" s="141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1" t="s">
        <v>59</v>
      </c>
      <c r="C119" s="141"/>
      <c r="D119" s="141"/>
      <c r="E119" s="141"/>
      <c r="F119" s="141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1" t="s">
        <v>60</v>
      </c>
      <c r="C120" s="141"/>
      <c r="D120" s="141"/>
      <c r="E120" s="141"/>
      <c r="F120" s="141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7" t="s">
        <v>61</v>
      </c>
      <c r="C121" s="157"/>
      <c r="D121" s="157"/>
      <c r="E121" s="157"/>
      <c r="F121" s="157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48"/>
      <c r="D123" s="150"/>
      <c r="E123" s="150"/>
      <c r="F123" s="149"/>
      <c r="G123" s="119"/>
      <c r="H123" s="119"/>
    </row>
    <row r="124" spans="2:8" ht="30.75" customHeight="1">
      <c r="B124" s="32" t="s">
        <v>63</v>
      </c>
      <c r="C124" s="148" t="s">
        <v>64</v>
      </c>
      <c r="D124" s="149"/>
      <c r="E124" s="148" t="s">
        <v>65</v>
      </c>
      <c r="F124" s="149"/>
      <c r="G124" s="119"/>
      <c r="H124" s="119"/>
    </row>
    <row r="125" spans="2:8" ht="30.75" customHeight="1">
      <c r="B125" s="32" t="s">
        <v>66</v>
      </c>
      <c r="C125" s="148" t="s">
        <v>67</v>
      </c>
      <c r="D125" s="149"/>
      <c r="E125" s="148" t="s">
        <v>68</v>
      </c>
      <c r="F125" s="149"/>
      <c r="G125" s="119"/>
      <c r="H125" s="119"/>
    </row>
    <row r="126" spans="2:8" ht="15" customHeight="1">
      <c r="B126" s="142" t="s">
        <v>69</v>
      </c>
      <c r="C126" s="144" t="s">
        <v>70</v>
      </c>
      <c r="D126" s="145"/>
      <c r="E126" s="144" t="s">
        <v>71</v>
      </c>
      <c r="F126" s="145"/>
      <c r="G126" s="119"/>
      <c r="H126" s="119"/>
    </row>
    <row r="127" spans="2:8" ht="15" customHeight="1">
      <c r="B127" s="143"/>
      <c r="C127" s="146"/>
      <c r="D127" s="147"/>
      <c r="E127" s="146"/>
      <c r="F127" s="147"/>
      <c r="G127" s="119"/>
      <c r="H127" s="119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2019-07-02T07:26:21Z</dcterms:modified>
  <cp:category/>
  <cp:version/>
  <cp:contentType/>
  <cp:contentStatus/>
</cp:coreProperties>
</file>