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<sst xmlns="http://schemas.openxmlformats.org/spreadsheetml/2006/main" count="162" uniqueCount="103">
  <si>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</si>
  <si>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</si>
  <si>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</si>
  <si>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</si>
  <si>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</si>
  <si>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</si>
  <si>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</si>
  <si>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</si>
  <si>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</si>
  <si>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</si>
  <si>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</si>
  <si>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</si>
  <si>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</si>
  <si>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</si>
  <si>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</si>
  <si>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</si>
  <si>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</si>
  <si>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</si>
  <si>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</si>
  <si>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</si>
  <si>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</si>
  <si>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</si>
  <si>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</si>
  <si>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</si>
  <si>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</si>
  <si>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</si>
  <si>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</si>
  <si>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</si>
  <si>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</si>
  <si>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</si>
  <si>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</si>
  <si>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</si>
  <si>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</si>
  <si>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</si>
  <si>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</si>
  <si>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</si>
  <si>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</si>
  <si>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</si>
  <si>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</si>
  <si>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</si>
  <si>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</si>
  <si>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</si>
  <si>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</si>
  <si>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</si>
  <si>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</si>
  <si>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</si>
  <si>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</si>
  <si>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</si>
  <si>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</si>
  <si>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</si>
  <si>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</si>
  <si>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</si>
  <si>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</si>
  <si>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</si>
  <si>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</si>
  <si>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</si>
  <si>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</si>
  <si>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</si>
  <si>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</si>
  <si>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</si>
  <si>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</si>
  <si>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</si>
  <si>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</si>
  <si>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</si>
  <si>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</si>
  <si>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</si>
  <si>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</si>
  <si>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</si>
  <si>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</si>
  <si>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</si>
  <si>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</si>
  <si>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</si>
  <si>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</si>
  <si>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</si>
  <si>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</si>
  <si>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</si>
  <si>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</si>
  <si>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</si>
  <si>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</si>
  <si>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</si>
  <si>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</si>
  <si>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</si>
  <si>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</si>
  <si>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</si>
  <si>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</si>
  <si>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</si>
  <si>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</si>
  <si>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</si>
  <si>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</si>
  <si>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</si>
  <si>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</si>
  <si>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</si>
  <si>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</si>
  <si>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</si>
  <si>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</si>
  <si>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</si>
  <si>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</si>
  <si>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</si>
  <si>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</si>
  <si>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</si>
  <si>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</si>
  <si>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</si>
  <si>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1 червня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</si>
</sst>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  <xf numFmtId="19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9" t="s">
        <v>102</v>
      </c>
      <c r="D4" s="160"/>
      <c r="E4" s="160"/>
      <c r="F4" s="16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6" t="s">
        <v>6</v>
      </c>
      <c r="F6" s="156"/>
      <c r="G6"/>
      <c r="H6"/>
      <c r="I6"/>
    </row>
    <row r="7" spans="2:6" s="6" customFormat="1" ht="15">
      <c r="B7" s="24" t="s">
        <v>84</v>
      </c>
      <c r="C7" s="117">
        <v>0.024</v>
      </c>
      <c r="D7" s="14">
        <v>3.912</v>
      </c>
      <c r="E7" s="117">
        <f aca="true" t="shared" si="0" ref="E7:F9">C7*39.3683</f>
        <v>0.9448392</v>
      </c>
      <c r="F7" s="13">
        <f t="shared" si="0"/>
        <v>154.0087896</v>
      </c>
    </row>
    <row r="8" spans="2:6" s="6" customFormat="1" ht="15">
      <c r="B8" s="24" t="s">
        <v>92</v>
      </c>
      <c r="C8" s="117">
        <v>0.026</v>
      </c>
      <c r="D8" s="14">
        <v>4</v>
      </c>
      <c r="E8" s="117">
        <f t="shared" si="0"/>
        <v>1.0235758</v>
      </c>
      <c r="F8" s="13">
        <f t="shared" si="0"/>
        <v>157.4732</v>
      </c>
    </row>
    <row r="9" spans="2:17" s="6" customFormat="1" ht="15">
      <c r="B9" s="24" t="s">
        <v>98</v>
      </c>
      <c r="C9" s="117">
        <v>0.02</v>
      </c>
      <c r="D9" s="14">
        <v>4.11</v>
      </c>
      <c r="E9" s="117">
        <f t="shared" si="0"/>
        <v>0.787366</v>
      </c>
      <c r="F9" s="13">
        <f>D9*39.3683</f>
        <v>161.80371300000002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3" t="s">
        <v>7</v>
      </c>
      <c r="D11" s="154"/>
      <c r="E11" s="153" t="s">
        <v>6</v>
      </c>
      <c r="F11" s="15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80</v>
      </c>
      <c r="C12" s="118">
        <v>2.22</v>
      </c>
      <c r="D12" s="13">
        <v>165.25</v>
      </c>
      <c r="E12" s="118">
        <f>C12/$D$86</f>
        <v>2.6038001407459537</v>
      </c>
      <c r="F12" s="71">
        <f aca="true" t="shared" si="1" ref="E12:F14">D12/$D$86</f>
        <v>193.81890687309405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18">
        <v>0.44</v>
      </c>
      <c r="D13" s="13">
        <v>171</v>
      </c>
      <c r="E13" s="118">
        <f t="shared" si="1"/>
        <v>0.5160684963640628</v>
      </c>
      <c r="F13" s="71">
        <f t="shared" si="1"/>
        <v>200.56298381421533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91</v>
      </c>
      <c r="C14" s="118">
        <v>0.43</v>
      </c>
      <c r="D14" s="13">
        <v>172.25</v>
      </c>
      <c r="E14" s="118">
        <f t="shared" si="1"/>
        <v>0.5043396669012432</v>
      </c>
      <c r="F14" s="71">
        <f t="shared" si="1"/>
        <v>202.0290874970678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75</v>
      </c>
      <c r="D16" s="156"/>
      <c r="E16" s="153" t="s">
        <v>6</v>
      </c>
      <c r="F16" s="15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20">
        <v>400</v>
      </c>
      <c r="D17" s="87">
        <v>24600</v>
      </c>
      <c r="E17" s="120">
        <f aca="true" t="shared" si="2" ref="E17:F19">C17/$D$87</f>
        <v>3.6489691662105455</v>
      </c>
      <c r="F17" s="71">
        <f t="shared" si="2"/>
        <v>224.41160372194855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18">
        <v>30</v>
      </c>
      <c r="D18" s="87">
        <v>26100</v>
      </c>
      <c r="E18" s="118">
        <f t="shared" si="2"/>
        <v>0.2736726874657909</v>
      </c>
      <c r="F18" s="71">
        <f t="shared" si="2"/>
        <v>238.09523809523807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20">
        <v>190</v>
      </c>
      <c r="D19" s="87">
        <v>26270</v>
      </c>
      <c r="E19" s="120">
        <f t="shared" si="2"/>
        <v>1.733260353950009</v>
      </c>
      <c r="F19" s="71">
        <f t="shared" si="2"/>
        <v>239.64604999087757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3" t="s">
        <v>5</v>
      </c>
      <c r="D21" s="154"/>
      <c r="E21" s="156" t="s">
        <v>6</v>
      </c>
      <c r="F21" s="15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84</v>
      </c>
      <c r="C22" s="117">
        <v>0.03</v>
      </c>
      <c r="D22" s="14">
        <v>5.23</v>
      </c>
      <c r="E22" s="117">
        <f>C22*36.7437</f>
        <v>1.1023109999999998</v>
      </c>
      <c r="F22" s="13">
        <f aca="true" t="shared" si="3" ref="E22:F24">D22*36.7437</f>
        <v>192.169551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92</v>
      </c>
      <c r="C23" s="117">
        <v>0.022</v>
      </c>
      <c r="D23" s="14">
        <v>5.402</v>
      </c>
      <c r="E23" s="117">
        <f t="shared" si="3"/>
        <v>0.8083613999999999</v>
      </c>
      <c r="F23" s="13">
        <f t="shared" si="3"/>
        <v>198.4894674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98</v>
      </c>
      <c r="C24" s="117">
        <v>0.01</v>
      </c>
      <c r="D24" s="91">
        <v>5.606</v>
      </c>
      <c r="E24" s="117">
        <f t="shared" si="3"/>
        <v>0.36743699999999996</v>
      </c>
      <c r="F24" s="13">
        <f t="shared" si="3"/>
        <v>205.98518219999997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6" t="s">
        <v>9</v>
      </c>
      <c r="D26" s="156"/>
      <c r="E26" s="153" t="s">
        <v>10</v>
      </c>
      <c r="F26" s="15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81</v>
      </c>
      <c r="C27" s="118">
        <v>0.68</v>
      </c>
      <c r="D27" s="71">
        <v>181.5</v>
      </c>
      <c r="E27" s="118">
        <f aca="true" t="shared" si="4" ref="E27:F29">C27/$D$86</f>
        <v>0.7975604034717335</v>
      </c>
      <c r="F27" s="71">
        <f t="shared" si="4"/>
        <v>212.87825475017593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95</v>
      </c>
      <c r="C28" s="118">
        <v>0.54</v>
      </c>
      <c r="D28" s="13">
        <v>185.25</v>
      </c>
      <c r="E28" s="118">
        <f t="shared" si="4"/>
        <v>0.633356790992259</v>
      </c>
      <c r="F28" s="71">
        <f t="shared" si="4"/>
        <v>217.2765657987333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62">
        <v>0</v>
      </c>
      <c r="D29" s="13">
        <v>187.75</v>
      </c>
      <c r="E29" s="162">
        <f>C29/$D$86</f>
        <v>0</v>
      </c>
      <c r="F29" s="71">
        <f t="shared" si="4"/>
        <v>220.20877316443818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20">
        <v>0.14</v>
      </c>
      <c r="D32" s="13">
        <v>358.25</v>
      </c>
      <c r="E32" s="120">
        <f aca="true" t="shared" si="5" ref="E32:F34">C32/$D$86</f>
        <v>0.16420361247947457</v>
      </c>
      <c r="F32" s="71">
        <f t="shared" si="5"/>
        <v>420.18531550551256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20">
        <v>0.14</v>
      </c>
      <c r="D33" s="13">
        <v>364.5</v>
      </c>
      <c r="E33" s="120">
        <f t="shared" si="5"/>
        <v>0.16420361247947457</v>
      </c>
      <c r="F33" s="71">
        <f t="shared" si="5"/>
        <v>427.5158339197748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96</v>
      </c>
      <c r="C34" s="120">
        <v>0.2</v>
      </c>
      <c r="D34" s="66">
        <v>367.75</v>
      </c>
      <c r="E34" s="120">
        <f t="shared" si="5"/>
        <v>0.23457658925639222</v>
      </c>
      <c r="F34" s="71">
        <f t="shared" si="5"/>
        <v>431.32770349519114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1" t="s">
        <v>5</v>
      </c>
      <c r="D36" s="152"/>
      <c r="E36" s="151" t="s">
        <v>6</v>
      </c>
      <c r="F36" s="15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85</v>
      </c>
      <c r="C37" s="121">
        <v>0.012</v>
      </c>
      <c r="D37" s="75">
        <v>2.464</v>
      </c>
      <c r="E37" s="121">
        <f aca="true" t="shared" si="6" ref="E37:F39">C37*58.0164</f>
        <v>0.6961968</v>
      </c>
      <c r="F37" s="71">
        <f t="shared" si="6"/>
        <v>142.95240959999998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92</v>
      </c>
      <c r="C38" s="121">
        <v>0.002</v>
      </c>
      <c r="D38" s="75">
        <v>2.522</v>
      </c>
      <c r="E38" s="121">
        <f t="shared" si="6"/>
        <v>0.11603279999999999</v>
      </c>
      <c r="F38" s="71">
        <f t="shared" si="6"/>
        <v>146.3173608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98</v>
      </c>
      <c r="C39" s="121">
        <v>0.002</v>
      </c>
      <c r="D39" s="75">
        <v>2.504</v>
      </c>
      <c r="E39" s="121">
        <f t="shared" si="6"/>
        <v>0.11603279999999999</v>
      </c>
      <c r="F39" s="71">
        <f t="shared" si="6"/>
        <v>145.2730656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1" t="s">
        <v>5</v>
      </c>
      <c r="D41" s="152"/>
      <c r="E41" s="151" t="s">
        <v>6</v>
      </c>
      <c r="F41" s="15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85</v>
      </c>
      <c r="C42" s="121">
        <v>0.026</v>
      </c>
      <c r="D42" s="75">
        <v>10.212</v>
      </c>
      <c r="E42" s="121">
        <f aca="true" t="shared" si="7" ref="E42:F44">C42*36.7437</f>
        <v>0.9553361999999999</v>
      </c>
      <c r="F42" s="71">
        <f t="shared" si="7"/>
        <v>375.22666439999995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93</v>
      </c>
      <c r="C43" s="121">
        <v>0.026</v>
      </c>
      <c r="D43" s="75">
        <v>10.29</v>
      </c>
      <c r="E43" s="121">
        <f t="shared" si="7"/>
        <v>0.9553361999999999</v>
      </c>
      <c r="F43" s="71">
        <f t="shared" si="7"/>
        <v>378.09267299999993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21">
        <v>0.03</v>
      </c>
      <c r="D44" s="75">
        <v>10.332</v>
      </c>
      <c r="E44" s="121">
        <f t="shared" si="7"/>
        <v>1.1023109999999998</v>
      </c>
      <c r="F44" s="71">
        <f t="shared" si="7"/>
        <v>379.6359084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74</v>
      </c>
      <c r="D46" s="156"/>
      <c r="E46" s="153" t="s">
        <v>6</v>
      </c>
      <c r="F46" s="154"/>
      <c r="G46" s="23"/>
      <c r="H46" s="23"/>
      <c r="I46" s="23"/>
      <c r="K46" s="23"/>
      <c r="L46" s="23"/>
      <c r="M46" s="23"/>
    </row>
    <row r="47" spans="2:13" s="6" customFormat="1" ht="15">
      <c r="B47" s="24" t="s">
        <v>82</v>
      </c>
      <c r="C47" s="138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89</v>
      </c>
      <c r="C48" s="138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63">
        <v>290</v>
      </c>
      <c r="D49" s="88">
        <v>49510</v>
      </c>
      <c r="E49" s="117">
        <f>C49/$D$87</f>
        <v>2.6455026455026456</v>
      </c>
      <c r="F49" s="71">
        <f>D49/$D$87</f>
        <v>451.6511585477103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2" customFormat="1" ht="15">
      <c r="B52" s="24" t="s">
        <v>85</v>
      </c>
      <c r="C52" s="117">
        <v>1.1</v>
      </c>
      <c r="D52" s="76">
        <v>373.5</v>
      </c>
      <c r="E52" s="117">
        <f aca="true" t="shared" si="8" ref="E52:F54">C52*1.1023</f>
        <v>1.21253</v>
      </c>
      <c r="F52" s="76">
        <f t="shared" si="8"/>
        <v>411.70905000000005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93</v>
      </c>
      <c r="C53" s="117">
        <v>0.8</v>
      </c>
      <c r="D53" s="76">
        <v>375.9</v>
      </c>
      <c r="E53" s="117">
        <f t="shared" si="8"/>
        <v>0.8818400000000001</v>
      </c>
      <c r="F53" s="76">
        <f t="shared" si="8"/>
        <v>414.35457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92</v>
      </c>
      <c r="C54" s="117">
        <v>0.7</v>
      </c>
      <c r="D54" s="105">
        <v>375.4</v>
      </c>
      <c r="E54" s="117">
        <f>C54*1.1023</f>
        <v>0.77161</v>
      </c>
      <c r="F54" s="76">
        <f t="shared" si="8"/>
        <v>413.80342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1" t="s">
        <v>18</v>
      </c>
      <c r="D56" s="152"/>
      <c r="E56" s="151" t="s">
        <v>19</v>
      </c>
      <c r="F56" s="15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85</v>
      </c>
      <c r="C57" s="120">
        <v>0.07</v>
      </c>
      <c r="D57" s="71">
        <v>31.23</v>
      </c>
      <c r="E57" s="120">
        <f aca="true" t="shared" si="9" ref="E57:F59">C57/454*1000</f>
        <v>0.15418502202643172</v>
      </c>
      <c r="F57" s="71">
        <f t="shared" si="9"/>
        <v>68.7885462555066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93</v>
      </c>
      <c r="C58" s="120">
        <v>0.07</v>
      </c>
      <c r="D58" s="71">
        <v>31.35</v>
      </c>
      <c r="E58" s="120">
        <f t="shared" si="9"/>
        <v>0.15418502202643172</v>
      </c>
      <c r="F58" s="71">
        <f t="shared" si="9"/>
        <v>69.05286343612335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92</v>
      </c>
      <c r="C59" s="120">
        <v>0.07</v>
      </c>
      <c r="D59" s="71">
        <v>31.47</v>
      </c>
      <c r="E59" s="120">
        <f t="shared" si="9"/>
        <v>0.15418502202643172</v>
      </c>
      <c r="F59" s="71">
        <f t="shared" si="9"/>
        <v>69.31718061674007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20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1" t="s">
        <v>21</v>
      </c>
      <c r="D61" s="152"/>
      <c r="E61" s="151" t="s">
        <v>6</v>
      </c>
      <c r="F61" s="15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85</v>
      </c>
      <c r="C62" s="117">
        <v>0.115</v>
      </c>
      <c r="D62" s="75">
        <v>11.425</v>
      </c>
      <c r="E62" s="117">
        <f aca="true" t="shared" si="10" ref="E62:F64">C62*22.026</f>
        <v>2.5329900000000003</v>
      </c>
      <c r="F62" s="71">
        <f t="shared" si="10"/>
        <v>251.64705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92</v>
      </c>
      <c r="C63" s="117">
        <v>0.04</v>
      </c>
      <c r="D63" s="75">
        <v>11.3</v>
      </c>
      <c r="E63" s="117">
        <f t="shared" si="10"/>
        <v>0.88104</v>
      </c>
      <c r="F63" s="71">
        <f t="shared" si="10"/>
        <v>248.89380000000003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101</v>
      </c>
      <c r="C64" s="117">
        <v>0.04</v>
      </c>
      <c r="D64" s="75">
        <v>11.465</v>
      </c>
      <c r="E64" s="117">
        <f t="shared" si="10"/>
        <v>0.88104</v>
      </c>
      <c r="F64" s="71">
        <f t="shared" si="10"/>
        <v>252.52809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1" t="s">
        <v>23</v>
      </c>
      <c r="D66" s="152"/>
      <c r="E66" s="151" t="s">
        <v>24</v>
      </c>
      <c r="F66" s="152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94</v>
      </c>
      <c r="C67" s="124">
        <v>0</v>
      </c>
      <c r="D67" s="75">
        <v>1.462</v>
      </c>
      <c r="E67" s="124">
        <f aca="true" t="shared" si="11" ref="E67:F69">C67/3.785</f>
        <v>0</v>
      </c>
      <c r="F67" s="71">
        <f t="shared" si="11"/>
        <v>0.38626155878467633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85</v>
      </c>
      <c r="C68" s="117">
        <v>0.004</v>
      </c>
      <c r="D68" s="75">
        <v>1.483</v>
      </c>
      <c r="E68" s="117">
        <f t="shared" si="11"/>
        <v>0.0010568031704095112</v>
      </c>
      <c r="F68" s="71">
        <f t="shared" si="11"/>
        <v>0.3918097754293263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93</v>
      </c>
      <c r="C69" s="117">
        <v>0.004</v>
      </c>
      <c r="D69" s="75">
        <v>1.495</v>
      </c>
      <c r="E69" s="117">
        <f t="shared" si="11"/>
        <v>0.0010568031704095112</v>
      </c>
      <c r="F69" s="71">
        <f t="shared" si="11"/>
        <v>0.3949801849405548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1" t="s">
        <v>26</v>
      </c>
      <c r="D71" s="152"/>
      <c r="E71" s="151" t="s">
        <v>27</v>
      </c>
      <c r="F71" s="152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94</v>
      </c>
      <c r="C72" s="140">
        <v>0</v>
      </c>
      <c r="D72" s="131">
        <v>0.83775</v>
      </c>
      <c r="E72" s="140">
        <f>C72/454*100</f>
        <v>0</v>
      </c>
      <c r="F72" s="77">
        <f>D72/454*1000</f>
        <v>1.8452643171806167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85</v>
      </c>
      <c r="C73" s="136">
        <v>0.00375</v>
      </c>
      <c r="D73" s="131">
        <v>0.854</v>
      </c>
      <c r="E73" s="136">
        <f>C73/454*100</f>
        <v>0.0008259911894273127</v>
      </c>
      <c r="F73" s="77">
        <f>D73/454*1000</f>
        <v>1.881057268722467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93</v>
      </c>
      <c r="C74" s="136">
        <v>0.0015</v>
      </c>
      <c r="D74" s="131">
        <v>0.87</v>
      </c>
      <c r="E74" s="136">
        <f>C74/454*100</f>
        <v>0.0003303964757709251</v>
      </c>
      <c r="F74" s="77">
        <f>D74/454*1000</f>
        <v>1.9162995594713657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8" t="s">
        <v>26</v>
      </c>
      <c r="D76" s="158"/>
      <c r="E76" s="151" t="s">
        <v>29</v>
      </c>
      <c r="F76" s="15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64">
        <v>0.0027</v>
      </c>
      <c r="D77" s="132">
        <v>0.1251</v>
      </c>
      <c r="E77" s="164">
        <f aca="true" t="shared" si="12" ref="E77:F79">C77/454*1000000</f>
        <v>5.947136563876652</v>
      </c>
      <c r="F77" s="71">
        <f t="shared" si="12"/>
        <v>275.5506607929515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64">
        <v>0.0021</v>
      </c>
      <c r="D78" s="132">
        <v>0.1286</v>
      </c>
      <c r="E78" s="164">
        <f t="shared" si="12"/>
        <v>4.6255506607929515</v>
      </c>
      <c r="F78" s="71">
        <f t="shared" si="12"/>
        <v>283.2599118942731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90</v>
      </c>
      <c r="C79" s="164">
        <v>0.0021</v>
      </c>
      <c r="D79" s="132">
        <v>0.1286</v>
      </c>
      <c r="E79" s="164">
        <f t="shared" si="12"/>
        <v>4.6255506607929515</v>
      </c>
      <c r="F79" s="71">
        <f t="shared" si="12"/>
        <v>283.2599118942731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9" t="s">
        <v>73</v>
      </c>
      <c r="E85" s="133">
        <v>1.1729</v>
      </c>
      <c r="F85" s="133">
        <v>0.0091</v>
      </c>
      <c r="G85" s="133">
        <v>1.3387</v>
      </c>
      <c r="H85" s="133">
        <v>1.0154</v>
      </c>
      <c r="I85" s="133">
        <v>0.7743</v>
      </c>
      <c r="J85" s="133">
        <v>0.7649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0.8526</v>
      </c>
      <c r="E86" s="134" t="s">
        <v>73</v>
      </c>
      <c r="F86" s="134">
        <v>0.0078</v>
      </c>
      <c r="G86" s="134">
        <v>1.1414</v>
      </c>
      <c r="H86" s="134">
        <v>0.8657</v>
      </c>
      <c r="I86" s="134">
        <v>0.6602</v>
      </c>
      <c r="J86" s="134">
        <v>0.6521</v>
      </c>
      <c r="K86" s="134">
        <v>0.1087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109.62</v>
      </c>
      <c r="E87" s="133">
        <v>128.5733</v>
      </c>
      <c r="F87" s="133" t="s">
        <v>73</v>
      </c>
      <c r="G87" s="133">
        <v>146.7483</v>
      </c>
      <c r="H87" s="133">
        <v>111.3119</v>
      </c>
      <c r="I87" s="133">
        <v>84.878</v>
      </c>
      <c r="J87" s="133">
        <v>83.8483</v>
      </c>
      <c r="K87" s="133">
        <v>13.9707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0.747</v>
      </c>
      <c r="E88" s="134">
        <v>0.8761</v>
      </c>
      <c r="F88" s="134">
        <v>0.0068</v>
      </c>
      <c r="G88" s="134" t="s">
        <v>73</v>
      </c>
      <c r="H88" s="134">
        <v>0.7585</v>
      </c>
      <c r="I88" s="134">
        <v>0.5784</v>
      </c>
      <c r="J88" s="134">
        <v>0.5714</v>
      </c>
      <c r="K88" s="134">
        <v>0.0952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0.9848</v>
      </c>
      <c r="E89" s="133">
        <v>1.1551</v>
      </c>
      <c r="F89" s="133">
        <v>0.009</v>
      </c>
      <c r="G89" s="133">
        <v>1.3184</v>
      </c>
      <c r="H89" s="133" t="s">
        <v>73</v>
      </c>
      <c r="I89" s="133">
        <v>0.7625</v>
      </c>
      <c r="J89" s="133">
        <v>0.7533</v>
      </c>
      <c r="K89" s="133">
        <v>0.1255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1.2915</v>
      </c>
      <c r="E90" s="134">
        <v>1.5148</v>
      </c>
      <c r="F90" s="134">
        <v>0.0118</v>
      </c>
      <c r="G90" s="134">
        <v>1.7289</v>
      </c>
      <c r="H90" s="134">
        <v>1.3114</v>
      </c>
      <c r="I90" s="134" t="s">
        <v>73</v>
      </c>
      <c r="J90" s="134">
        <v>0.9879</v>
      </c>
      <c r="K90" s="134">
        <v>0.1646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1.3074</v>
      </c>
      <c r="E91" s="133">
        <v>1.5334</v>
      </c>
      <c r="F91" s="133">
        <v>0.0119</v>
      </c>
      <c r="G91" s="133">
        <v>1.7502</v>
      </c>
      <c r="H91" s="133">
        <v>1.3275</v>
      </c>
      <c r="I91" s="133">
        <v>1.0123</v>
      </c>
      <c r="J91" s="133" t="s">
        <v>73</v>
      </c>
      <c r="K91" s="133">
        <v>0.1666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7.8464</v>
      </c>
      <c r="E92" s="134">
        <v>9.203</v>
      </c>
      <c r="F92" s="134">
        <v>0.0716</v>
      </c>
      <c r="G92" s="134">
        <v>10.504</v>
      </c>
      <c r="H92" s="134">
        <v>7.9675</v>
      </c>
      <c r="I92" s="134">
        <v>6.0754</v>
      </c>
      <c r="J92" s="134">
        <v>6.0017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1" t="s">
        <v>56</v>
      </c>
      <c r="C115" s="141"/>
      <c r="D115" s="141"/>
      <c r="E115" s="141"/>
      <c r="F115" s="141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1" t="s">
        <v>57</v>
      </c>
      <c r="C116" s="141"/>
      <c r="D116" s="141"/>
      <c r="E116" s="141"/>
      <c r="F116" s="141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1" t="s">
        <v>58</v>
      </c>
      <c r="C117" s="141"/>
      <c r="D117" s="141"/>
      <c r="E117" s="141"/>
      <c r="F117" s="141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1" t="s">
        <v>59</v>
      </c>
      <c r="C118" s="141"/>
      <c r="D118" s="141"/>
      <c r="E118" s="141"/>
      <c r="F118" s="141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1" t="s">
        <v>60</v>
      </c>
      <c r="C119" s="141"/>
      <c r="D119" s="141"/>
      <c r="E119" s="141"/>
      <c r="F119" s="141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1" t="s">
        <v>61</v>
      </c>
      <c r="C120" s="141"/>
      <c r="D120" s="141"/>
      <c r="E120" s="141"/>
      <c r="F120" s="141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7" t="s">
        <v>62</v>
      </c>
      <c r="C121" s="157"/>
      <c r="D121" s="157"/>
      <c r="E121" s="157"/>
      <c r="F121" s="157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48"/>
      <c r="D123" s="150"/>
      <c r="E123" s="150"/>
      <c r="F123" s="149"/>
      <c r="G123" s="125"/>
      <c r="H123" s="125"/>
    </row>
    <row r="124" spans="2:8" ht="30.75" customHeight="1">
      <c r="B124" s="32" t="s">
        <v>64</v>
      </c>
      <c r="C124" s="148" t="s">
        <v>65</v>
      </c>
      <c r="D124" s="149"/>
      <c r="E124" s="148" t="s">
        <v>66</v>
      </c>
      <c r="F124" s="149"/>
      <c r="G124" s="125"/>
      <c r="H124" s="125"/>
    </row>
    <row r="125" spans="2:8" ht="30.75" customHeight="1">
      <c r="B125" s="32" t="s">
        <v>67</v>
      </c>
      <c r="C125" s="148" t="s">
        <v>68</v>
      </c>
      <c r="D125" s="149"/>
      <c r="E125" s="148" t="s">
        <v>69</v>
      </c>
      <c r="F125" s="149"/>
      <c r="G125" s="125"/>
      <c r="H125" s="125"/>
    </row>
    <row r="126" spans="2:8" ht="15" customHeight="1">
      <c r="B126" s="142" t="s">
        <v>70</v>
      </c>
      <c r="C126" s="144" t="s">
        <v>71</v>
      </c>
      <c r="D126" s="145"/>
      <c r="E126" s="144" t="s">
        <v>72</v>
      </c>
      <c r="F126" s="145"/>
      <c r="G126" s="125"/>
      <c r="H126" s="125"/>
    </row>
    <row r="127" spans="2:8" ht="15" customHeight="1">
      <c r="B127" s="143"/>
      <c r="C127" s="146"/>
      <c r="D127" s="147"/>
      <c r="E127" s="146"/>
      <c r="F127" s="147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2018-06-04T10:01:50Z</dcterms:modified>
  <cp:category/>
  <cp:version/>
  <cp:contentType/>
  <cp:contentStatus/>
</cp:coreProperties>
</file>