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00" windowHeight="364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<sst xmlns="http://schemas.openxmlformats.org/spreadsheetml/2006/main" count="144" uniqueCount="84">
  <si>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</si>
  <si>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</si>
  <si>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</si>
  <si>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</si>
  <si>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</si>
  <si>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</si>
  <si>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</si>
  <si>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Пшениця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</si>
  <si>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</si>
  <si>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</si>
  <si>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</si>
  <si>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</si>
  <si>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</si>
  <si>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</si>
  <si>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</si>
  <si>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</si>
  <si>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</si>
  <si>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</si>
  <si>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</si>
  <si>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</si>
  <si>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</si>
  <si>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</si>
  <si>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</si>
  <si>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</si>
  <si>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</si>
  <si>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</si>
  <si>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</si>
  <si>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</si>
  <si>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</si>
  <si>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</si>
  <si>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</si>
  <si>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</si>
  <si>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</si>
  <si>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</si>
  <si>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</si>
  <si>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</si>
  <si>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</si>
  <si>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</si>
  <si>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</si>
  <si>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</si>
  <si>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</si>
  <si>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</si>
  <si>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</si>
  <si>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</si>
  <si>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</si>
  <si>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</si>
  <si>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</si>
  <si>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</si>
  <si>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</si>
  <si>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</si>
  <si>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</si>
  <si>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</si>
  <si>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</si>
  <si>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</si>
  <si>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</si>
  <si>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</si>
  <si>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</si>
  <si>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</si>
  <si>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</si>
  <si>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</si>
  <si>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</si>
  <si>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</si>
  <si>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</si>
  <si>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</si>
  <si>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</si>
  <si>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</si>
  <si>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</si>
  <si>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</si>
  <si>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</si>
  <si>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</si>
  <si>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</si>
  <si>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CME -Травень'19</t>
  </si>
  <si>
    <t>Ціна ($) за амер, галон</t>
  </si>
  <si>
    <t>CME - Липень'19</t>
  </si>
  <si>
    <t>TOCOM - Червень '19 (¥/МT)</t>
  </si>
  <si>
    <t>CME - Квітень'19</t>
  </si>
  <si>
    <t>TOCOM - Серпень  '19 (¥/МT)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</si>
  <si>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</si>
  <si>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</si>
  <si>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</si>
  <si>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</si>
  <si>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</si>
  <si>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TOCOM - Листопад '19 (¥/МT)</t>
  </si>
  <si>
    <t>1 травня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</si>
</sst>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Verdana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2" fillId="34" borderId="0" xfId="0" applyFont="1" applyFill="1" applyAlignment="1">
      <alignment horizontal="right" wrapText="1"/>
    </xf>
    <xf numFmtId="0" fontId="13" fillId="34" borderId="0" xfId="0" applyFont="1" applyFill="1" applyAlignment="1">
      <alignment horizontal="center" wrapText="1"/>
    </xf>
    <xf numFmtId="0" fontId="13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14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1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2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2" fillId="0" borderId="13" xfId="0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24" fillId="0" borderId="0" xfId="0" applyFont="1" applyAlignment="1" applyProtection="1">
      <alignment wrapText="1"/>
      <protection/>
    </xf>
    <xf numFmtId="0" fontId="24" fillId="0" borderId="13" xfId="0" applyFont="1" applyBorder="1" applyAlignment="1" applyProtection="1">
      <alignment horizontal="right" vertical="center" wrapText="1"/>
      <protection/>
    </xf>
    <xf numFmtId="0" fontId="22" fillId="0" borderId="13" xfId="0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24" fillId="0" borderId="0" xfId="0" applyFont="1" applyAlignment="1" applyProtection="1">
      <alignment wrapText="1"/>
      <protection/>
    </xf>
    <xf numFmtId="0" fontId="12" fillId="0" borderId="0" xfId="0" applyFont="1" applyAlignment="1">
      <alignment wrapText="1"/>
    </xf>
    <xf numFmtId="0" fontId="24" fillId="0" borderId="0" xfId="0" applyFont="1" applyAlignment="1" applyProtection="1">
      <alignment wrapText="1"/>
      <protection/>
    </xf>
    <xf numFmtId="188" fontId="7" fillId="35" borderId="10" xfId="0" applyNumberFormat="1" applyFont="1" applyFill="1" applyBorder="1" applyAlignment="1">
      <alignment horizontal="right" vertical="top" wrapText="1"/>
    </xf>
    <xf numFmtId="0" fontId="24" fillId="0" borderId="14" xfId="0" applyFont="1" applyBorder="1" applyAlignment="1" applyProtection="1">
      <alignment horizontal="right" vertical="center" wrapText="1"/>
      <protection/>
    </xf>
    <xf numFmtId="0" fontId="24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4" fillId="0" borderId="0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wrapText="1"/>
    </xf>
    <xf numFmtId="0" fontId="28" fillId="0" borderId="0" xfId="0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>
      <alignment wrapText="1"/>
    </xf>
    <xf numFmtId="0" fontId="24" fillId="0" borderId="0" xfId="0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25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7" fillId="0" borderId="0" xfId="0" applyFont="1" applyAlignment="1">
      <alignment wrapText="1"/>
    </xf>
    <xf numFmtId="188" fontId="26" fillId="0" borderId="10" xfId="0" applyNumberFormat="1" applyFont="1" applyFill="1" applyBorder="1" applyAlignment="1">
      <alignment horizontal="center" vertical="top" wrapText="1"/>
    </xf>
    <xf numFmtId="191" fontId="26" fillId="0" borderId="10" xfId="0" applyNumberFormat="1" applyFont="1" applyFill="1" applyBorder="1" applyAlignment="1">
      <alignment horizontal="center" vertical="top" wrapText="1"/>
    </xf>
    <xf numFmtId="2" fontId="26" fillId="35" borderId="10" xfId="0" applyNumberFormat="1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center" wrapText="1"/>
    </xf>
    <xf numFmtId="0" fontId="2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189" fontId="31" fillId="0" borderId="10" xfId="0" applyNumberFormat="1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4" fillId="0" borderId="0" xfId="0" applyNumberFormat="1" applyFont="1" applyBorder="1" applyAlignment="1" applyProtection="1">
      <alignment wrapText="1"/>
      <protection/>
    </xf>
    <xf numFmtId="2" fontId="16" fillId="0" borderId="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18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right"/>
    </xf>
    <xf numFmtId="17" fontId="24" fillId="0" borderId="0" xfId="0" applyNumberFormat="1" applyFont="1" applyAlignment="1" applyProtection="1">
      <alignment wrapText="1"/>
      <protection/>
    </xf>
    <xf numFmtId="193" fontId="24" fillId="0" borderId="0" xfId="0" applyNumberFormat="1" applyFont="1" applyAlignment="1" applyProtection="1">
      <alignment wrapText="1"/>
      <protection/>
    </xf>
    <xf numFmtId="193" fontId="25" fillId="0" borderId="0" xfId="0" applyNumberFormat="1" applyFont="1" applyAlignment="1">
      <alignment wrapText="1"/>
    </xf>
    <xf numFmtId="193" fontId="24" fillId="0" borderId="0" xfId="0" applyNumberFormat="1" applyFont="1" applyBorder="1" applyAlignment="1" applyProtection="1">
      <alignment wrapText="1"/>
      <protection/>
    </xf>
    <xf numFmtId="193" fontId="24" fillId="0" borderId="0" xfId="42" applyNumberFormat="1" applyAlignment="1" applyProtection="1">
      <alignment wrapText="1"/>
      <protection/>
    </xf>
    <xf numFmtId="193" fontId="24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2" fillId="0" borderId="0" xfId="0" applyNumberFormat="1" applyFont="1" applyBorder="1" applyAlignment="1">
      <alignment wrapText="1"/>
    </xf>
    <xf numFmtId="193" fontId="14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2" fillId="0" borderId="0" xfId="0" applyNumberFormat="1" applyFont="1" applyAlignment="1">
      <alignment wrapText="1"/>
    </xf>
    <xf numFmtId="188" fontId="71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2" fillId="0" borderId="0" xfId="0" applyNumberFormat="1" applyFont="1" applyFill="1" applyBorder="1" applyAlignment="1">
      <alignment horizontal="center" vertical="top" wrapText="1"/>
    </xf>
    <xf numFmtId="190" fontId="26" fillId="35" borderId="10" xfId="0" applyNumberFormat="1" applyFont="1" applyFill="1" applyBorder="1" applyAlignment="1">
      <alignment horizontal="center" vertical="top" wrapText="1"/>
    </xf>
    <xf numFmtId="189" fontId="26" fillId="0" borderId="10" xfId="0" applyNumberFormat="1" applyFont="1" applyFill="1" applyBorder="1" applyAlignment="1">
      <alignment horizontal="center" vertical="top" wrapText="1"/>
    </xf>
    <xf numFmtId="188" fontId="71" fillId="0" borderId="17" xfId="0" applyNumberFormat="1" applyFont="1" applyFill="1" applyBorder="1" applyAlignment="1">
      <alignment horizontal="center" vertical="top" wrapText="1"/>
    </xf>
    <xf numFmtId="190" fontId="71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Alignment="1">
      <alignment/>
    </xf>
    <xf numFmtId="192" fontId="72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2" fillId="0" borderId="10" xfId="0" applyNumberFormat="1" applyFont="1" applyFill="1" applyBorder="1" applyAlignment="1">
      <alignment horizontal="center" vertical="top" wrapText="1"/>
    </xf>
    <xf numFmtId="2" fontId="71" fillId="0" borderId="17" xfId="0" applyNumberFormat="1" applyFont="1" applyFill="1" applyBorder="1" applyAlignment="1">
      <alignment horizontal="center" vertical="top" wrapText="1"/>
    </xf>
    <xf numFmtId="189" fontId="7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2" fillId="0" borderId="0" xfId="0" applyNumberFormat="1" applyFont="1" applyFill="1" applyAlignment="1">
      <alignment horizontal="center" vertical="center" wrapText="1"/>
    </xf>
    <xf numFmtId="193" fontId="33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189" fontId="6" fillId="36" borderId="10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0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83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3" t="s">
        <v>6</v>
      </c>
      <c r="F6" s="144"/>
      <c r="G6"/>
      <c r="H6"/>
      <c r="I6"/>
    </row>
    <row r="7" spans="2:6" s="6" customFormat="1" ht="15">
      <c r="B7" s="24" t="s">
        <v>71</v>
      </c>
      <c r="C7" s="112">
        <v>0.066</v>
      </c>
      <c r="D7" s="14">
        <v>3.596</v>
      </c>
      <c r="E7" s="112">
        <f aca="true" t="shared" si="0" ref="E7:F9">C7*39.3683</f>
        <v>2.5983078</v>
      </c>
      <c r="F7" s="13">
        <f>D7*39.3683</f>
        <v>141.5684068</v>
      </c>
    </row>
    <row r="8" spans="2:6" s="6" customFormat="1" ht="15">
      <c r="B8" s="24" t="s">
        <v>73</v>
      </c>
      <c r="C8" s="112">
        <v>0.06</v>
      </c>
      <c r="D8" s="14">
        <v>3.686</v>
      </c>
      <c r="E8" s="112">
        <f t="shared" si="0"/>
        <v>2.3620979999999996</v>
      </c>
      <c r="F8" s="13">
        <f t="shared" si="0"/>
        <v>145.1115538</v>
      </c>
    </row>
    <row r="9" spans="2:17" s="6" customFormat="1" ht="15">
      <c r="B9" s="24" t="s">
        <v>81</v>
      </c>
      <c r="C9" s="112">
        <v>0.056</v>
      </c>
      <c r="D9" s="14">
        <v>3.762</v>
      </c>
      <c r="E9" s="112">
        <f t="shared" si="0"/>
        <v>2.2046248</v>
      </c>
      <c r="F9" s="13">
        <f>D9*39.3683</f>
        <v>148.1035446</v>
      </c>
      <c r="G9" s="47"/>
      <c r="H9" s="47"/>
      <c r="I9" s="47"/>
      <c r="J9" s="61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0"/>
      <c r="D10" s="7"/>
      <c r="E10" s="131"/>
      <c r="F10" s="7"/>
      <c r="G10" s="61"/>
      <c r="H10" s="47"/>
      <c r="I10" s="47"/>
      <c r="J10" s="47"/>
      <c r="K10" s="61"/>
      <c r="L10" s="47"/>
      <c r="M10" s="47"/>
      <c r="N10" s="47"/>
      <c r="O10" s="47"/>
      <c r="P10" s="47"/>
      <c r="Q10" s="47"/>
    </row>
    <row r="11" spans="2:17" s="6" customFormat="1" ht="15.75">
      <c r="B11" s="26" t="s">
        <v>7</v>
      </c>
      <c r="C11" s="143" t="s">
        <v>5</v>
      </c>
      <c r="D11" s="144"/>
      <c r="E11" s="145" t="s">
        <v>6</v>
      </c>
      <c r="F11" s="145"/>
      <c r="G11" s="47"/>
      <c r="H11" s="61"/>
      <c r="I11" s="61"/>
      <c r="J11" s="47"/>
      <c r="K11" s="47"/>
      <c r="L11" s="61"/>
      <c r="M11" s="47"/>
      <c r="N11" s="47"/>
      <c r="O11" s="47"/>
      <c r="P11" s="47"/>
      <c r="Q11" s="47"/>
    </row>
    <row r="12" spans="2:17" s="6" customFormat="1" ht="18" customHeight="1">
      <c r="B12" s="24" t="s">
        <v>71</v>
      </c>
      <c r="C12" s="112">
        <v>0.064</v>
      </c>
      <c r="D12" s="14">
        <v>4.256</v>
      </c>
      <c r="E12" s="112">
        <f aca="true" t="shared" si="1" ref="E12:F14">C12*36.7437</f>
        <v>2.3515968</v>
      </c>
      <c r="F12" s="13">
        <f>D12*36.7437</f>
        <v>156.3811872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24" t="s">
        <v>73</v>
      </c>
      <c r="C13" s="112">
        <v>0.072</v>
      </c>
      <c r="D13" s="14">
        <v>4.364</v>
      </c>
      <c r="E13" s="112">
        <f t="shared" si="1"/>
        <v>2.6455463999999997</v>
      </c>
      <c r="F13" s="13">
        <f t="shared" si="1"/>
        <v>160.34950679999997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24" t="s">
        <v>81</v>
      </c>
      <c r="C14" s="112">
        <v>0.054</v>
      </c>
      <c r="D14" s="84">
        <v>4.434</v>
      </c>
      <c r="E14" s="112">
        <f t="shared" si="1"/>
        <v>1.9841597999999998</v>
      </c>
      <c r="F14" s="13">
        <f t="shared" si="1"/>
        <v>162.9215658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128"/>
      <c r="C15" s="112"/>
      <c r="D15" s="113"/>
      <c r="E15" s="109"/>
      <c r="F15" s="64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8</v>
      </c>
      <c r="C16" s="136" t="s">
        <v>5</v>
      </c>
      <c r="D16" s="137"/>
      <c r="E16" s="136" t="s">
        <v>6</v>
      </c>
      <c r="F16" s="137"/>
      <c r="G16" s="47"/>
      <c r="H16" s="47"/>
      <c r="I16" s="47"/>
      <c r="J16" s="47"/>
      <c r="K16" s="47"/>
      <c r="L16" s="61"/>
      <c r="M16" s="47"/>
      <c r="N16" s="47"/>
      <c r="O16" s="47"/>
      <c r="P16" s="47"/>
      <c r="Q16" s="47"/>
    </row>
    <row r="17" spans="2:17" s="6" customFormat="1" ht="18" customHeight="1">
      <c r="B17" s="24" t="s">
        <v>71</v>
      </c>
      <c r="C17" s="109">
        <v>0.006</v>
      </c>
      <c r="D17" s="70">
        <v>3.054</v>
      </c>
      <c r="E17" s="109">
        <f aca="true" t="shared" si="2" ref="E17:F19">C17*58.0164</f>
        <v>0.3480984</v>
      </c>
      <c r="F17" s="67">
        <f t="shared" si="2"/>
        <v>177.1820856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ht="18" customHeight="1">
      <c r="B18" s="24" t="s">
        <v>73</v>
      </c>
      <c r="C18" s="112">
        <v>0.064</v>
      </c>
      <c r="D18" s="70">
        <v>2.934</v>
      </c>
      <c r="E18" s="112">
        <f t="shared" si="2"/>
        <v>3.7130495999999997</v>
      </c>
      <c r="F18" s="67">
        <f t="shared" si="2"/>
        <v>170.2201176</v>
      </c>
      <c r="G18" s="47"/>
      <c r="H18" s="47"/>
      <c r="I18" s="4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79</v>
      </c>
      <c r="C19" s="112">
        <v>0.054</v>
      </c>
      <c r="D19" s="70">
        <v>2.806</v>
      </c>
      <c r="E19" s="112">
        <f t="shared" si="2"/>
        <v>3.1328856</v>
      </c>
      <c r="F19" s="67">
        <f t="shared" si="2"/>
        <v>162.7940184</v>
      </c>
      <c r="G19" s="47"/>
      <c r="H19" s="47"/>
      <c r="I19" s="47"/>
      <c r="J19" s="47"/>
      <c r="K19" s="47"/>
      <c r="L19" s="61"/>
      <c r="M19" s="47"/>
      <c r="N19" s="47"/>
      <c r="O19" s="47"/>
      <c r="P19" s="47"/>
      <c r="Q19" s="47"/>
      <c r="R19" s="47"/>
    </row>
    <row r="20" spans="2:18" s="6" customFormat="1" ht="15">
      <c r="B20" s="128"/>
      <c r="C20" s="109"/>
      <c r="D20" s="7"/>
      <c r="E20" s="109"/>
      <c r="F20" s="67"/>
      <c r="G20" s="47"/>
      <c r="H20" s="47"/>
      <c r="I20" s="47"/>
      <c r="J20" s="47"/>
      <c r="K20" s="47"/>
      <c r="L20" s="47"/>
      <c r="M20" s="61"/>
      <c r="N20" s="47"/>
      <c r="O20" s="47"/>
      <c r="P20" s="47"/>
      <c r="Q20" s="47"/>
      <c r="R20" s="47"/>
    </row>
    <row r="21" spans="2:17" ht="15.75">
      <c r="B21" s="26" t="s">
        <v>9</v>
      </c>
      <c r="C21" s="136" t="s">
        <v>5</v>
      </c>
      <c r="D21" s="137"/>
      <c r="E21" s="136" t="s">
        <v>6</v>
      </c>
      <c r="F21" s="137"/>
      <c r="G21" s="47"/>
      <c r="H21" s="47"/>
      <c r="I21" s="47"/>
      <c r="J21" s="47"/>
      <c r="K21" s="47"/>
      <c r="L21" s="83"/>
      <c r="M21" s="83"/>
      <c r="N21" s="27"/>
      <c r="O21" s="83"/>
      <c r="P21" s="83"/>
      <c r="Q21" s="83"/>
    </row>
    <row r="22" spans="2:18" s="6" customFormat="1" ht="15">
      <c r="B22" s="24" t="s">
        <v>71</v>
      </c>
      <c r="C22" s="109">
        <v>0.016</v>
      </c>
      <c r="D22" s="70">
        <v>8.394</v>
      </c>
      <c r="E22" s="109">
        <f aca="true" t="shared" si="3" ref="E22:F24">C22*36.7437</f>
        <v>0.5878992</v>
      </c>
      <c r="F22" s="67">
        <f t="shared" si="3"/>
        <v>308.4266178</v>
      </c>
      <c r="G22" s="47"/>
      <c r="H22" s="47"/>
      <c r="I22" s="47"/>
      <c r="J22" s="47"/>
      <c r="K22" s="47"/>
      <c r="L22" s="83"/>
      <c r="M22" s="83"/>
      <c r="N22" s="83"/>
      <c r="O22" s="83"/>
      <c r="P22" s="83"/>
      <c r="Q22" s="83"/>
      <c r="R22" s="83"/>
    </row>
    <row r="23" spans="2:18" s="6" customFormat="1" ht="15">
      <c r="B23" s="24" t="s">
        <v>73</v>
      </c>
      <c r="C23" s="109">
        <v>0.022</v>
      </c>
      <c r="D23" s="70">
        <v>8.522</v>
      </c>
      <c r="E23" s="109">
        <f t="shared" si="3"/>
        <v>0.8083613999999999</v>
      </c>
      <c r="F23" s="67">
        <f t="shared" si="3"/>
        <v>313.1298114</v>
      </c>
      <c r="G23" s="23"/>
      <c r="H23" s="23"/>
      <c r="I23" s="23"/>
      <c r="K23" s="23"/>
      <c r="L23" s="83"/>
      <c r="M23" s="83"/>
      <c r="N23" s="83"/>
      <c r="O23" s="83"/>
      <c r="P23" s="83"/>
      <c r="Q23" s="83"/>
      <c r="R23" s="83"/>
    </row>
    <row r="24" spans="2:18" s="6" customFormat="1" ht="15">
      <c r="B24" s="24" t="s">
        <v>80</v>
      </c>
      <c r="C24" s="109">
        <v>0.02</v>
      </c>
      <c r="D24" s="70">
        <v>8.582</v>
      </c>
      <c r="E24" s="109">
        <f t="shared" si="3"/>
        <v>0.7348739999999999</v>
      </c>
      <c r="F24" s="67">
        <f t="shared" si="3"/>
        <v>315.3344334</v>
      </c>
      <c r="G24" s="23"/>
      <c r="H24" s="23"/>
      <c r="I24" s="23"/>
      <c r="K24" s="23"/>
      <c r="L24" s="61"/>
      <c r="M24" s="83"/>
      <c r="N24" s="83"/>
      <c r="O24" s="83"/>
      <c r="P24" s="83"/>
      <c r="Q24" s="83"/>
      <c r="R24" s="83"/>
    </row>
    <row r="25" spans="2:18" s="6" customFormat="1" ht="15">
      <c r="B25" s="24"/>
      <c r="C25" s="109"/>
      <c r="D25" s="70"/>
      <c r="E25" s="112"/>
      <c r="F25" s="67"/>
      <c r="G25" s="23"/>
      <c r="H25" s="23"/>
      <c r="I25" s="23"/>
      <c r="K25" s="23"/>
      <c r="L25" s="83"/>
      <c r="M25" s="61"/>
      <c r="N25" s="83"/>
      <c r="O25" s="83"/>
      <c r="P25" s="83"/>
      <c r="Q25" s="83"/>
      <c r="R25" s="83"/>
    </row>
    <row r="26" spans="2:18" s="6" customFormat="1" ht="15.75">
      <c r="B26" s="26" t="s">
        <v>9</v>
      </c>
      <c r="C26" s="141" t="s">
        <v>68</v>
      </c>
      <c r="D26" s="141"/>
      <c r="E26" s="138" t="s">
        <v>6</v>
      </c>
      <c r="F26" s="139"/>
      <c r="G26" s="23"/>
      <c r="H26" s="23"/>
      <c r="I26" s="23"/>
      <c r="K26" s="23"/>
      <c r="L26" s="47"/>
      <c r="M26" s="47"/>
      <c r="N26" s="61"/>
      <c r="O26" s="47"/>
      <c r="P26" s="47"/>
      <c r="Q26" s="47"/>
      <c r="R26" s="47"/>
    </row>
    <row r="27" spans="2:21" s="6" customFormat="1" ht="18" customHeight="1">
      <c r="B27" s="24" t="s">
        <v>74</v>
      </c>
      <c r="C27" s="126">
        <v>0</v>
      </c>
      <c r="D27" s="82" t="s">
        <v>67</v>
      </c>
      <c r="E27" s="129">
        <f>C27/$D$67</f>
        <v>0</v>
      </c>
      <c r="F27" s="67" t="s">
        <v>67</v>
      </c>
      <c r="G27" s="23"/>
      <c r="H27" s="23"/>
      <c r="I27" s="23"/>
      <c r="K27" s="23"/>
      <c r="L27" s="47"/>
      <c r="M27" s="47"/>
      <c r="N27" s="47"/>
      <c r="O27" s="61"/>
      <c r="P27" s="47"/>
      <c r="Q27" s="47"/>
      <c r="R27" s="47"/>
      <c r="S27" s="33"/>
      <c r="T27" s="33"/>
      <c r="U27" s="33"/>
    </row>
    <row r="28" spans="2:21" s="6" customFormat="1" ht="18" customHeight="1">
      <c r="B28" s="24" t="s">
        <v>76</v>
      </c>
      <c r="C28" s="126">
        <v>0</v>
      </c>
      <c r="D28" s="82" t="s">
        <v>67</v>
      </c>
      <c r="E28" s="129">
        <f>C28/$D$67</f>
        <v>0</v>
      </c>
      <c r="F28" s="67" t="s">
        <v>67</v>
      </c>
      <c r="G28" s="23"/>
      <c r="H28" s="23"/>
      <c r="I28" s="23"/>
      <c r="K28" s="23"/>
      <c r="L28" s="47"/>
      <c r="M28" s="47"/>
      <c r="N28" s="47"/>
      <c r="O28" s="47"/>
      <c r="P28" s="61"/>
      <c r="Q28" s="47"/>
      <c r="R28" s="47"/>
      <c r="S28" s="33"/>
      <c r="T28" s="33"/>
      <c r="U28" s="33"/>
    </row>
    <row r="29" spans="2:21" s="6" customFormat="1" ht="18" customHeight="1">
      <c r="B29" s="24" t="s">
        <v>82</v>
      </c>
      <c r="C29" s="126">
        <v>0</v>
      </c>
      <c r="D29" s="82" t="s">
        <v>67</v>
      </c>
      <c r="E29" s="129">
        <f>C29/$D$67</f>
        <v>0</v>
      </c>
      <c r="F29" s="67" t="s">
        <v>67</v>
      </c>
      <c r="G29" s="23"/>
      <c r="H29" s="23"/>
      <c r="I29" s="23"/>
      <c r="K29" s="23"/>
      <c r="L29" s="47"/>
      <c r="M29" s="47"/>
      <c r="N29" s="47"/>
      <c r="O29" s="47"/>
      <c r="P29" s="47"/>
      <c r="Q29" s="61"/>
      <c r="R29" s="47"/>
      <c r="S29" s="33"/>
      <c r="T29" s="33"/>
      <c r="U29" s="33"/>
    </row>
    <row r="30" spans="2:21" ht="15">
      <c r="B30" s="24"/>
      <c r="C30" s="113"/>
      <c r="D30" s="5"/>
      <c r="E30" s="113"/>
      <c r="F30" s="64"/>
      <c r="G30" s="23"/>
      <c r="H30" s="23"/>
      <c r="I30" s="23"/>
      <c r="J30" s="6"/>
      <c r="K30" s="23"/>
      <c r="L30" s="47"/>
      <c r="M30" s="47"/>
      <c r="N30" s="47"/>
      <c r="O30" s="47"/>
      <c r="P30" s="47"/>
      <c r="Q30" s="61"/>
      <c r="R30" s="47"/>
      <c r="S30" s="34"/>
      <c r="T30" s="34"/>
      <c r="U30" s="34"/>
    </row>
    <row r="31" spans="2:21" ht="15.75">
      <c r="B31" s="26" t="s">
        <v>10</v>
      </c>
      <c r="C31" s="136" t="s">
        <v>11</v>
      </c>
      <c r="D31" s="137"/>
      <c r="E31" s="136" t="s">
        <v>6</v>
      </c>
      <c r="F31" s="137"/>
      <c r="G31"/>
      <c r="H31"/>
      <c r="I31"/>
      <c r="J31" s="6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24" t="s">
        <v>71</v>
      </c>
      <c r="C32" s="114">
        <v>0</v>
      </c>
      <c r="D32" s="71">
        <v>295.7</v>
      </c>
      <c r="E32" s="114">
        <f aca="true" t="shared" si="4" ref="E32:F34">C32*1.1023</f>
        <v>0</v>
      </c>
      <c r="F32" s="71">
        <f t="shared" si="4"/>
        <v>325.95011</v>
      </c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24" t="s">
        <v>73</v>
      </c>
      <c r="C33" s="112">
        <v>0.2</v>
      </c>
      <c r="D33" s="71">
        <v>300.2</v>
      </c>
      <c r="E33" s="112">
        <f t="shared" si="4"/>
        <v>0.22046000000000002</v>
      </c>
      <c r="F33" s="71">
        <f t="shared" si="4"/>
        <v>330.91046</v>
      </c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24" t="s">
        <v>80</v>
      </c>
      <c r="C34" s="112">
        <v>0.1</v>
      </c>
      <c r="D34" s="71">
        <v>301.4</v>
      </c>
      <c r="E34" s="112">
        <f>C34*1.1023</f>
        <v>0.11023000000000001</v>
      </c>
      <c r="F34" s="71">
        <f t="shared" si="4"/>
        <v>332.23322</v>
      </c>
      <c r="G34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132"/>
      <c r="C35" s="130"/>
      <c r="D35" s="64"/>
      <c r="E35" s="111"/>
      <c r="F35" s="64"/>
      <c r="G35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12</v>
      </c>
      <c r="C36" s="136" t="s">
        <v>13</v>
      </c>
      <c r="D36" s="137"/>
      <c r="E36" s="136" t="s">
        <v>14</v>
      </c>
      <c r="F36" s="137"/>
      <c r="G36"/>
      <c r="H36" s="47"/>
      <c r="I36" s="47"/>
      <c r="J36" s="47"/>
      <c r="K36" s="47"/>
      <c r="L36" s="47"/>
      <c r="M36" s="47"/>
      <c r="N36" s="47"/>
      <c r="O36" s="61"/>
      <c r="P36" s="47"/>
      <c r="Q36" s="47"/>
      <c r="R36" s="47"/>
    </row>
    <row r="37" spans="2:18" s="6" customFormat="1" ht="15.75">
      <c r="B37" s="24" t="s">
        <v>71</v>
      </c>
      <c r="C37" s="127">
        <v>0.2</v>
      </c>
      <c r="D37" s="67">
        <v>27.4</v>
      </c>
      <c r="E37" s="127">
        <f aca="true" t="shared" si="5" ref="E37:F39">C37/454*1000</f>
        <v>0.4405286343612335</v>
      </c>
      <c r="F37" s="67">
        <f t="shared" si="5"/>
        <v>60.352422907488986</v>
      </c>
      <c r="G37" s="27"/>
      <c r="H37" s="47"/>
      <c r="I37" s="47"/>
      <c r="J37" s="47"/>
      <c r="K37" s="47"/>
      <c r="L37" s="47"/>
      <c r="M37" s="47"/>
      <c r="N37" s="47"/>
      <c r="O37" s="47"/>
      <c r="P37" s="61"/>
      <c r="Q37" s="47"/>
      <c r="R37" s="47"/>
    </row>
    <row r="38" spans="2:18" s="6" customFormat="1" ht="15.75">
      <c r="B38" s="24" t="s">
        <v>73</v>
      </c>
      <c r="C38" s="127">
        <v>0.23</v>
      </c>
      <c r="D38" s="67">
        <v>27.74</v>
      </c>
      <c r="E38" s="127">
        <f t="shared" si="5"/>
        <v>0.5066079295154184</v>
      </c>
      <c r="F38" s="67">
        <f t="shared" si="5"/>
        <v>61.10132158590309</v>
      </c>
      <c r="G38" s="31"/>
      <c r="H38" s="27"/>
      <c r="I38" s="27"/>
      <c r="K38" s="31"/>
      <c r="L38" s="47"/>
      <c r="M38" s="47"/>
      <c r="N38" s="47"/>
      <c r="O38" s="47"/>
      <c r="P38" s="47"/>
      <c r="Q38" s="61"/>
      <c r="R38" s="47"/>
    </row>
    <row r="39" spans="2:18" s="6" customFormat="1" ht="15.75">
      <c r="B39" s="24" t="s">
        <v>80</v>
      </c>
      <c r="C39" s="127">
        <v>0.22</v>
      </c>
      <c r="D39" s="67">
        <v>27.83</v>
      </c>
      <c r="E39" s="127">
        <f t="shared" si="5"/>
        <v>0.4845814977973568</v>
      </c>
      <c r="F39" s="67">
        <f t="shared" si="5"/>
        <v>61.29955947136564</v>
      </c>
      <c r="G39" s="47"/>
      <c r="H39" s="47"/>
      <c r="I39" s="47"/>
      <c r="J39" s="61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51"/>
      <c r="C40" s="111"/>
      <c r="D40" s="65"/>
      <c r="E40" s="127"/>
      <c r="F40" s="64"/>
      <c r="G40" s="47"/>
      <c r="H40" s="47"/>
      <c r="I40" s="47"/>
      <c r="J40" s="61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15</v>
      </c>
      <c r="C41" s="136" t="s">
        <v>16</v>
      </c>
      <c r="D41" s="137"/>
      <c r="E41" s="136" t="s">
        <v>6</v>
      </c>
      <c r="F41" s="137"/>
      <c r="G41" s="47"/>
      <c r="H41" s="47"/>
      <c r="I41" s="47"/>
      <c r="J41" s="61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71</v>
      </c>
      <c r="C42" s="109">
        <v>0.02</v>
      </c>
      <c r="D42" s="70">
        <v>10.165</v>
      </c>
      <c r="E42" s="109">
        <f aca="true" t="shared" si="6" ref="E42:F44">C42*22.026</f>
        <v>0.44052</v>
      </c>
      <c r="F42" s="67">
        <f t="shared" si="6"/>
        <v>223.89428999999998</v>
      </c>
      <c r="G42" s="47"/>
      <c r="H42" s="98"/>
      <c r="I42" s="98"/>
      <c r="J42" s="61"/>
      <c r="K42" s="47"/>
      <c r="L42" s="47"/>
      <c r="M42" s="47"/>
      <c r="N42" s="47"/>
      <c r="O42" s="47"/>
      <c r="P42" s="47"/>
      <c r="Q42" s="69"/>
    </row>
    <row r="43" spans="2:13" s="6" customFormat="1" ht="15" customHeight="1">
      <c r="B43" s="24" t="s">
        <v>73</v>
      </c>
      <c r="C43" s="109">
        <v>0.02</v>
      </c>
      <c r="D43" s="70">
        <v>10.535</v>
      </c>
      <c r="E43" s="109">
        <f t="shared" si="6"/>
        <v>0.44052</v>
      </c>
      <c r="F43" s="67">
        <f t="shared" si="6"/>
        <v>232.04391</v>
      </c>
      <c r="G43" s="47"/>
      <c r="H43" s="99"/>
      <c r="I43" s="99"/>
      <c r="J43" s="99"/>
      <c r="K43" s="100"/>
      <c r="L43" s="23"/>
      <c r="M43" s="23"/>
    </row>
    <row r="44" spans="2:13" s="6" customFormat="1" ht="15">
      <c r="B44" s="24" t="s">
        <v>79</v>
      </c>
      <c r="C44" s="109">
        <v>0.015</v>
      </c>
      <c r="D44" s="70">
        <v>10.71</v>
      </c>
      <c r="E44" s="109">
        <f t="shared" si="6"/>
        <v>0.33038999999999996</v>
      </c>
      <c r="F44" s="67">
        <f t="shared" si="6"/>
        <v>235.89846000000003</v>
      </c>
      <c r="G44" s="47"/>
      <c r="H44" s="102"/>
      <c r="I44" s="102"/>
      <c r="J44" s="102"/>
      <c r="K44" s="102"/>
      <c r="L44" s="23"/>
      <c r="M44" s="23"/>
    </row>
    <row r="45" spans="2:13" s="6" customFormat="1" ht="15">
      <c r="B45" s="51"/>
      <c r="C45" s="123"/>
      <c r="D45" s="66"/>
      <c r="E45" s="109"/>
      <c r="F45" s="67"/>
      <c r="G45" s="47"/>
      <c r="H45" s="102"/>
      <c r="I45" s="102"/>
      <c r="J45" s="104"/>
      <c r="K45" s="102"/>
      <c r="L45" s="23"/>
      <c r="M45" s="23"/>
    </row>
    <row r="46" spans="2:13" s="6" customFormat="1" ht="15">
      <c r="B46" s="26" t="s">
        <v>17</v>
      </c>
      <c r="C46" s="136" t="s">
        <v>72</v>
      </c>
      <c r="D46" s="137"/>
      <c r="E46" s="136" t="s">
        <v>18</v>
      </c>
      <c r="F46" s="137"/>
      <c r="G46" s="104"/>
      <c r="H46" s="102"/>
      <c r="I46" s="102"/>
      <c r="J46" s="102"/>
      <c r="K46" s="104"/>
      <c r="L46" s="23"/>
      <c r="M46" s="23"/>
    </row>
    <row r="47" spans="2:13" s="6" customFormat="1" ht="15">
      <c r="B47" s="24" t="s">
        <v>71</v>
      </c>
      <c r="C47" s="109">
        <v>0.008</v>
      </c>
      <c r="D47" s="70">
        <v>1.325</v>
      </c>
      <c r="E47" s="109">
        <f aca="true" t="shared" si="7" ref="E47:F49">C47/3.785</f>
        <v>0.0021136063408190224</v>
      </c>
      <c r="F47" s="67">
        <f t="shared" si="7"/>
        <v>0.35006605019815057</v>
      </c>
      <c r="G47" s="102"/>
      <c r="H47" s="104"/>
      <c r="I47" s="104"/>
      <c r="J47" s="102"/>
      <c r="K47" s="102"/>
      <c r="L47" s="23"/>
      <c r="M47" s="23"/>
    </row>
    <row r="48" spans="2:13" s="6" customFormat="1" ht="15">
      <c r="B48" s="24" t="s">
        <v>78</v>
      </c>
      <c r="C48" s="112">
        <v>0.003</v>
      </c>
      <c r="D48" s="70">
        <v>1.331</v>
      </c>
      <c r="E48" s="112">
        <f t="shared" si="7"/>
        <v>0.0007926023778071334</v>
      </c>
      <c r="F48" s="67">
        <f t="shared" si="7"/>
        <v>0.3516512549537648</v>
      </c>
      <c r="G48" s="102"/>
      <c r="H48" s="102"/>
      <c r="I48" s="102"/>
      <c r="J48" s="102"/>
      <c r="K48" s="102"/>
      <c r="L48" s="23"/>
      <c r="M48" s="23"/>
    </row>
    <row r="49" spans="2:13" s="6" customFormat="1" ht="15">
      <c r="B49" s="24" t="s">
        <v>73</v>
      </c>
      <c r="C49" s="112">
        <v>0.005</v>
      </c>
      <c r="D49" s="70">
        <v>1.344</v>
      </c>
      <c r="E49" s="112">
        <f t="shared" si="7"/>
        <v>0.001321003963011889</v>
      </c>
      <c r="F49" s="67">
        <f t="shared" si="7"/>
        <v>0.3550858652575958</v>
      </c>
      <c r="G49" s="102"/>
      <c r="H49" s="102"/>
      <c r="I49" s="102"/>
      <c r="J49" s="102"/>
      <c r="K49" s="102"/>
      <c r="L49" s="23"/>
      <c r="M49" s="23"/>
    </row>
    <row r="50" spans="2:13" ht="15">
      <c r="B50" s="24"/>
      <c r="C50" s="112"/>
      <c r="D50" s="68"/>
      <c r="E50" s="109"/>
      <c r="F50" s="5"/>
      <c r="G50" s="102"/>
      <c r="H50" s="102"/>
      <c r="I50" s="102"/>
      <c r="J50" s="102"/>
      <c r="K50" s="102"/>
      <c r="L50" s="23"/>
      <c r="M50" s="23"/>
    </row>
    <row r="51" spans="2:11" ht="15">
      <c r="B51" s="26" t="s">
        <v>19</v>
      </c>
      <c r="C51" s="136" t="s">
        <v>20</v>
      </c>
      <c r="D51" s="137"/>
      <c r="E51" s="136" t="s">
        <v>21</v>
      </c>
      <c r="F51" s="137"/>
      <c r="G51" s="102"/>
      <c r="H51" s="102"/>
      <c r="I51" s="102"/>
      <c r="J51" s="102"/>
      <c r="K51" s="102"/>
    </row>
    <row r="52" spans="2:19" s="22" customFormat="1" ht="15">
      <c r="B52" s="24" t="s">
        <v>75</v>
      </c>
      <c r="C52" s="160">
        <v>0</v>
      </c>
      <c r="D52" s="121" t="s">
        <v>67</v>
      </c>
      <c r="E52" s="160">
        <f>C52/454*100</f>
        <v>0</v>
      </c>
      <c r="F52" s="72" t="s">
        <v>67</v>
      </c>
      <c r="G52" s="99"/>
      <c r="H52" s="99"/>
      <c r="I52" s="99"/>
      <c r="J52" s="99"/>
      <c r="K52" s="99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71</v>
      </c>
      <c r="C53" s="124">
        <v>0.00075</v>
      </c>
      <c r="D53" s="121">
        <v>1.01</v>
      </c>
      <c r="E53" s="124">
        <f>C53/454*100</f>
        <v>0.00016519823788546255</v>
      </c>
      <c r="F53" s="72">
        <f>D53/454*1000</f>
        <v>2.2246696035242293</v>
      </c>
      <c r="G53" s="99"/>
      <c r="H53" s="99"/>
      <c r="I53" s="99"/>
      <c r="J53" s="99"/>
      <c r="K53" s="99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78</v>
      </c>
      <c r="C54" s="124">
        <v>0.001</v>
      </c>
      <c r="D54" s="121">
        <v>1.04025</v>
      </c>
      <c r="E54" s="124">
        <f>C54/454*100</f>
        <v>0.00022026431718061672</v>
      </c>
      <c r="F54" s="72">
        <f>D54/454*1000</f>
        <v>2.2912995594713657</v>
      </c>
      <c r="G54" s="99"/>
      <c r="H54" s="99"/>
      <c r="I54" s="99"/>
      <c r="J54" s="99"/>
      <c r="K54" s="99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48"/>
      <c r="C55" s="114"/>
      <c r="D55" s="14"/>
      <c r="E55" s="124"/>
      <c r="F55" s="14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22</v>
      </c>
      <c r="C56" s="142" t="s">
        <v>20</v>
      </c>
      <c r="D56" s="142"/>
      <c r="E56" s="136" t="s">
        <v>23</v>
      </c>
      <c r="F56" s="13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">
      <c r="B57" s="24" t="s">
        <v>71</v>
      </c>
      <c r="C57" s="131">
        <v>0.0013</v>
      </c>
      <c r="D57" s="122">
        <v>0.1218</v>
      </c>
      <c r="E57" s="131">
        <f aca="true" t="shared" si="8" ref="E57:F59">C57/454*1000000</f>
        <v>2.8634361233480172</v>
      </c>
      <c r="F57" s="67">
        <f t="shared" si="8"/>
        <v>268.28193832599123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73</v>
      </c>
      <c r="C58" s="131">
        <v>0.0015</v>
      </c>
      <c r="D58" s="122">
        <v>0.1266</v>
      </c>
      <c r="E58" s="131">
        <f t="shared" si="8"/>
        <v>3.303964757709251</v>
      </c>
      <c r="F58" s="67">
        <f t="shared" si="8"/>
        <v>278.8546255506608</v>
      </c>
      <c r="G58" s="47"/>
      <c r="H58" s="47"/>
      <c r="I58" s="47"/>
      <c r="J58" s="47"/>
      <c r="K58" s="47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77</v>
      </c>
      <c r="C59" s="131">
        <v>0.0013</v>
      </c>
      <c r="D59" s="122" t="s">
        <v>67</v>
      </c>
      <c r="E59" s="131">
        <f t="shared" si="8"/>
        <v>2.8634361233480172</v>
      </c>
      <c r="F59" s="67" t="s">
        <v>67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62"/>
      <c r="S59" s="45"/>
      <c r="T59" s="45"/>
      <c r="U59" s="45"/>
    </row>
    <row r="60" spans="2:21" ht="15.75" thickBot="1">
      <c r="B60" s="24"/>
      <c r="C60" s="81"/>
      <c r="D60" s="14"/>
      <c r="E60" s="113"/>
      <c r="F60" s="14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5.75" thickBot="1">
      <c r="B61" s="15"/>
      <c r="C61" s="120"/>
      <c r="D61" s="16"/>
      <c r="E61" s="16"/>
      <c r="F61" s="1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9"/>
      <c r="T61" s="49"/>
      <c r="U61" s="50"/>
    </row>
    <row r="62" spans="2:24" s="6" customFormat="1" ht="15.75">
      <c r="B62" s="15"/>
      <c r="C62" s="21"/>
      <c r="D62" s="16"/>
      <c r="E62" s="16"/>
      <c r="F62" s="16"/>
      <c r="J62" s="62"/>
      <c r="K62" s="47"/>
      <c r="L62" s="98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0" t="s">
        <v>24</v>
      </c>
      <c r="C63" s="21"/>
      <c r="D63" s="16"/>
      <c r="E63" s="16"/>
      <c r="F63" s="16"/>
      <c r="J63" s="63"/>
      <c r="K63"/>
      <c r="L63" s="99"/>
      <c r="M63" s="99"/>
      <c r="N63" s="99"/>
      <c r="O63" s="99"/>
      <c r="P63" s="99"/>
      <c r="Q63" s="99"/>
      <c r="R63" s="99"/>
      <c r="S63" s="101"/>
      <c r="T63" s="101"/>
      <c r="U63" s="101"/>
      <c r="V63" s="101"/>
      <c r="W63" s="99"/>
      <c r="X63" s="47"/>
    </row>
    <row r="64" spans="2:24" ht="15.75">
      <c r="B64" s="17"/>
      <c r="C64" s="17"/>
      <c r="D64" s="30" t="s">
        <v>25</v>
      </c>
      <c r="E64" s="30" t="s">
        <v>26</v>
      </c>
      <c r="F64" s="30" t="s">
        <v>27</v>
      </c>
      <c r="G64" s="30" t="s">
        <v>28</v>
      </c>
      <c r="H64" s="30" t="s">
        <v>29</v>
      </c>
      <c r="I64" s="30" t="s">
        <v>30</v>
      </c>
      <c r="J64" s="30" t="s">
        <v>31</v>
      </c>
      <c r="K64" s="30" t="s">
        <v>32</v>
      </c>
      <c r="L64" s="102"/>
      <c r="M64" s="102"/>
      <c r="N64" s="102"/>
      <c r="O64" s="102"/>
      <c r="P64" s="102"/>
      <c r="Q64" s="99"/>
      <c r="R64" s="99"/>
      <c r="S64" s="103"/>
      <c r="T64" s="103"/>
      <c r="U64" s="103"/>
      <c r="V64" s="101"/>
      <c r="W64" s="99"/>
      <c r="X64" s="47"/>
    </row>
    <row r="65" spans="2:24" ht="12.75">
      <c r="B65" s="19"/>
      <c r="C65" s="19" t="s">
        <v>25</v>
      </c>
      <c r="D65" s="133" t="s">
        <v>67</v>
      </c>
      <c r="E65" s="134">
        <v>1.1197</v>
      </c>
      <c r="F65" s="134">
        <v>0.009</v>
      </c>
      <c r="G65" s="134">
        <v>1.3045</v>
      </c>
      <c r="H65" s="134">
        <v>0.9812</v>
      </c>
      <c r="I65" s="134">
        <v>0.7428</v>
      </c>
      <c r="J65" s="134">
        <v>0.7003</v>
      </c>
      <c r="K65" s="134">
        <v>0.1275</v>
      </c>
      <c r="L65" s="102"/>
      <c r="M65" s="102"/>
      <c r="N65" s="102"/>
      <c r="O65" s="102"/>
      <c r="P65" s="102"/>
      <c r="Q65" s="99"/>
      <c r="R65" s="99"/>
      <c r="S65" s="103"/>
      <c r="T65" s="103"/>
      <c r="U65" s="103"/>
      <c r="V65" s="101"/>
      <c r="W65" s="99"/>
      <c r="X65" s="47"/>
    </row>
    <row r="66" spans="2:25" ht="15.75" customHeight="1">
      <c r="B66" s="18"/>
      <c r="C66" s="18" t="s">
        <v>26</v>
      </c>
      <c r="D66" s="134">
        <v>0.8931</v>
      </c>
      <c r="E66" s="134" t="s">
        <v>67</v>
      </c>
      <c r="F66" s="134">
        <v>0.008</v>
      </c>
      <c r="G66" s="134">
        <v>1.165</v>
      </c>
      <c r="H66" s="134">
        <v>0.8763</v>
      </c>
      <c r="I66" s="134">
        <v>0.6634</v>
      </c>
      <c r="J66" s="134">
        <v>0.6254</v>
      </c>
      <c r="K66" s="134">
        <v>0.1139</v>
      </c>
      <c r="L66" s="102"/>
      <c r="M66" s="102"/>
      <c r="N66" s="102"/>
      <c r="O66" s="102"/>
      <c r="P66" s="102"/>
      <c r="Q66" s="99"/>
      <c r="R66" s="99"/>
      <c r="S66" s="103"/>
      <c r="T66" s="103"/>
      <c r="U66" s="103"/>
      <c r="V66" s="101"/>
      <c r="W66" s="99"/>
      <c r="X66" s="47"/>
      <c r="Y66" s="34"/>
    </row>
    <row r="67" spans="2:25" s="6" customFormat="1" ht="15.75" customHeight="1">
      <c r="B67" s="19"/>
      <c r="C67" s="19" t="s">
        <v>27</v>
      </c>
      <c r="D67" s="134">
        <v>111.52</v>
      </c>
      <c r="E67" s="134">
        <v>124.8689</v>
      </c>
      <c r="F67" s="134" t="s">
        <v>67</v>
      </c>
      <c r="G67" s="134">
        <v>145.4778</v>
      </c>
      <c r="H67" s="134">
        <v>109.4192</v>
      </c>
      <c r="I67" s="134">
        <v>82.8344</v>
      </c>
      <c r="J67" s="134">
        <v>78.0975</v>
      </c>
      <c r="K67" s="134">
        <v>14.2167</v>
      </c>
      <c r="L67" s="104"/>
      <c r="M67" s="102"/>
      <c r="N67" s="102"/>
      <c r="O67" s="102"/>
      <c r="P67" s="102"/>
      <c r="Q67" s="99"/>
      <c r="R67" s="99"/>
      <c r="S67" s="103"/>
      <c r="T67" s="103"/>
      <c r="U67" s="103"/>
      <c r="V67" s="101"/>
      <c r="W67" s="99"/>
      <c r="X67" s="47"/>
      <c r="Y67" s="33"/>
    </row>
    <row r="68" spans="2:25" s="6" customFormat="1" ht="16.5" customHeight="1">
      <c r="B68" s="18"/>
      <c r="C68" s="18" t="s">
        <v>28</v>
      </c>
      <c r="D68" s="134">
        <v>0.7666</v>
      </c>
      <c r="E68" s="134">
        <v>0.8583</v>
      </c>
      <c r="F68" s="134">
        <v>0.0069</v>
      </c>
      <c r="G68" s="134" t="s">
        <v>67</v>
      </c>
      <c r="H68" s="134">
        <v>0.7521</v>
      </c>
      <c r="I68" s="134">
        <v>0.5694</v>
      </c>
      <c r="J68" s="134">
        <v>0.5368</v>
      </c>
      <c r="K68" s="134">
        <v>0.0977</v>
      </c>
      <c r="L68" s="102"/>
      <c r="M68" s="104"/>
      <c r="N68" s="102"/>
      <c r="O68" s="102"/>
      <c r="P68" s="102"/>
      <c r="Q68" s="99"/>
      <c r="R68" s="99"/>
      <c r="S68" s="103"/>
      <c r="T68" s="103"/>
      <c r="U68" s="103"/>
      <c r="V68" s="105"/>
      <c r="W68" s="99"/>
      <c r="X68" s="47"/>
      <c r="Y68" s="33"/>
    </row>
    <row r="69" spans="2:25" s="6" customFormat="1" ht="16.5" customHeight="1">
      <c r="B69" s="19"/>
      <c r="C69" s="19" t="s">
        <v>29</v>
      </c>
      <c r="D69" s="134">
        <v>1.0192</v>
      </c>
      <c r="E69" s="134">
        <v>1.1412</v>
      </c>
      <c r="F69" s="134">
        <v>0.0091</v>
      </c>
      <c r="G69" s="134">
        <v>1.3295</v>
      </c>
      <c r="H69" s="134" t="s">
        <v>67</v>
      </c>
      <c r="I69" s="134">
        <v>0.757</v>
      </c>
      <c r="J69" s="134">
        <v>0.7137</v>
      </c>
      <c r="K69" s="134">
        <v>0.1299</v>
      </c>
      <c r="L69" s="102"/>
      <c r="M69" s="102"/>
      <c r="N69" s="104"/>
      <c r="O69" s="102"/>
      <c r="P69" s="102"/>
      <c r="Q69" s="100"/>
      <c r="R69" s="99"/>
      <c r="S69" s="103"/>
      <c r="T69" s="103"/>
      <c r="U69" s="103"/>
      <c r="V69" s="105"/>
      <c r="W69" s="99"/>
      <c r="X69" s="47"/>
      <c r="Y69" s="33"/>
    </row>
    <row r="70" spans="2:25" ht="15.75">
      <c r="B70" s="18"/>
      <c r="C70" s="18" t="s">
        <v>30</v>
      </c>
      <c r="D70" s="134">
        <v>1.3463</v>
      </c>
      <c r="E70" s="134">
        <v>1.5075</v>
      </c>
      <c r="F70" s="134">
        <v>0.0121</v>
      </c>
      <c r="G70" s="134">
        <v>1.7562</v>
      </c>
      <c r="H70" s="134">
        <v>1.3209</v>
      </c>
      <c r="I70" s="134" t="s">
        <v>67</v>
      </c>
      <c r="J70" s="134">
        <v>0.9428</v>
      </c>
      <c r="K70" s="134">
        <v>0.1716</v>
      </c>
      <c r="L70" s="102"/>
      <c r="M70" s="102"/>
      <c r="N70" s="102"/>
      <c r="O70" s="104"/>
      <c r="P70" s="102"/>
      <c r="Q70" s="99"/>
      <c r="R70" s="99"/>
      <c r="S70" s="106"/>
      <c r="T70" s="107"/>
      <c r="U70" s="103"/>
      <c r="V70" s="101"/>
      <c r="W70" s="108"/>
      <c r="X70" s="47"/>
      <c r="Y70" s="34"/>
    </row>
    <row r="71" spans="2:25" ht="15.75" customHeight="1">
      <c r="B71" s="19"/>
      <c r="C71" s="19" t="s">
        <v>31</v>
      </c>
      <c r="D71" s="134">
        <v>1.428</v>
      </c>
      <c r="E71" s="134">
        <v>1.5989</v>
      </c>
      <c r="F71" s="134">
        <v>0.0128</v>
      </c>
      <c r="G71" s="134">
        <v>1.8628</v>
      </c>
      <c r="H71" s="134">
        <v>1.4011</v>
      </c>
      <c r="I71" s="134">
        <v>1.0607</v>
      </c>
      <c r="J71" s="134" t="s">
        <v>67</v>
      </c>
      <c r="K71" s="134">
        <v>0.182</v>
      </c>
      <c r="L71" s="102"/>
      <c r="M71" s="102"/>
      <c r="N71" s="102"/>
      <c r="O71" s="102"/>
      <c r="P71" s="104"/>
      <c r="Q71" s="99"/>
      <c r="R71" s="99"/>
      <c r="S71" s="99"/>
      <c r="T71" s="107"/>
      <c r="U71" s="103"/>
      <c r="V71" s="101"/>
      <c r="W71" s="99"/>
      <c r="X71" s="46"/>
      <c r="Y71" s="34"/>
    </row>
    <row r="72" spans="2:25" s="6" customFormat="1" ht="15">
      <c r="B72" s="18"/>
      <c r="C72" s="18" t="s">
        <v>32</v>
      </c>
      <c r="D72" s="134">
        <v>7.8443</v>
      </c>
      <c r="E72" s="134">
        <v>8.7833</v>
      </c>
      <c r="F72" s="134">
        <v>0.0703</v>
      </c>
      <c r="G72" s="134">
        <v>10.2329</v>
      </c>
      <c r="H72" s="134">
        <v>7.6965</v>
      </c>
      <c r="I72" s="134">
        <v>5.8266</v>
      </c>
      <c r="J72" s="134">
        <v>5.4934</v>
      </c>
      <c r="K72" s="134" t="s">
        <v>67</v>
      </c>
      <c r="L72" s="99"/>
      <c r="M72" s="99"/>
      <c r="N72" s="99"/>
      <c r="O72" s="99"/>
      <c r="P72" s="100"/>
      <c r="Q72" s="99"/>
      <c r="R72" s="99"/>
      <c r="S72" s="99"/>
      <c r="T72" s="99"/>
      <c r="U72" s="103"/>
      <c r="V72" s="101"/>
      <c r="W72" s="101"/>
      <c r="X72" s="52"/>
      <c r="Y72" s="33"/>
    </row>
    <row r="73" spans="2:25" s="6" customFormat="1" ht="16.5" customHeight="1">
      <c r="B73" s="8"/>
      <c r="C73" s="9"/>
      <c r="D73" s="9"/>
      <c r="E73" s="9"/>
      <c r="F73" s="9"/>
      <c r="G73" s="115"/>
      <c r="H73" s="115"/>
      <c r="I73" s="1"/>
      <c r="J73"/>
      <c r="K73"/>
      <c r="L73" s="99"/>
      <c r="M73" s="99"/>
      <c r="N73" s="99"/>
      <c r="O73" s="99"/>
      <c r="P73" s="99"/>
      <c r="Q73" s="100"/>
      <c r="R73" s="99"/>
      <c r="S73" s="99"/>
      <c r="T73" s="99"/>
      <c r="U73" s="103"/>
      <c r="V73" s="101"/>
      <c r="W73" s="101"/>
      <c r="X73" s="52"/>
      <c r="Y73" s="33"/>
    </row>
    <row r="74" spans="2:25" s="6" customFormat="1" ht="15.75">
      <c r="B74" s="10" t="s">
        <v>33</v>
      </c>
      <c r="C74"/>
      <c r="D74"/>
      <c r="E74" s="28"/>
      <c r="F74" s="28"/>
      <c r="G74" s="116"/>
      <c r="H74" s="116"/>
      <c r="I74" s="28"/>
      <c r="J74" s="28"/>
      <c r="K74"/>
      <c r="L74" s="99"/>
      <c r="M74" s="99"/>
      <c r="N74" s="99"/>
      <c r="O74" s="99"/>
      <c r="P74" s="99"/>
      <c r="Q74" s="99"/>
      <c r="R74" s="100"/>
      <c r="S74" s="99"/>
      <c r="T74" s="99"/>
      <c r="U74" s="103"/>
      <c r="V74" s="105"/>
      <c r="W74" s="99"/>
      <c r="X74" s="52"/>
      <c r="Y74" s="33"/>
    </row>
    <row r="75" spans="2:25" s="6" customFormat="1" ht="15.75" customHeight="1">
      <c r="B75" s="1" t="s">
        <v>70</v>
      </c>
      <c r="C75"/>
      <c r="D75"/>
      <c r="E75" s="28">
        <f>1/E65</f>
        <v>0.8930963650977941</v>
      </c>
      <c r="F75" s="85"/>
      <c r="G75" s="117"/>
      <c r="H75" s="117"/>
      <c r="I75" s="85"/>
      <c r="J75" s="85"/>
      <c r="K75" s="86"/>
      <c r="L75" s="47"/>
      <c r="M75" s="47"/>
      <c r="N75" s="47"/>
      <c r="O75" s="61"/>
      <c r="P75" s="47"/>
      <c r="Q75" s="47"/>
      <c r="R75" s="47"/>
      <c r="S75" s="47"/>
      <c r="T75" s="47"/>
      <c r="U75" s="56"/>
      <c r="V75" s="52"/>
      <c r="W75" s="47"/>
      <c r="X75" s="52"/>
      <c r="Y75" s="33"/>
    </row>
    <row r="76" spans="2:25" ht="15.75">
      <c r="B76" s="1" t="s">
        <v>34</v>
      </c>
      <c r="E76" s="28"/>
      <c r="F76" s="88"/>
      <c r="G76" s="118"/>
      <c r="H76" s="89"/>
      <c r="I76" s="85"/>
      <c r="J76" s="85"/>
      <c r="K76" s="90"/>
      <c r="L76" s="47"/>
      <c r="M76" s="47"/>
      <c r="N76" s="47"/>
      <c r="O76" s="47"/>
      <c r="P76" s="61"/>
      <c r="Q76" s="47"/>
      <c r="R76" s="47"/>
      <c r="S76" s="47"/>
      <c r="T76" s="47"/>
      <c r="U76" s="56"/>
      <c r="V76" s="52"/>
      <c r="W76" s="47"/>
      <c r="X76" s="52"/>
      <c r="Y76" s="34"/>
    </row>
    <row r="77" spans="2:24" s="6" customFormat="1" ht="15.75">
      <c r="B77" s="1" t="s">
        <v>69</v>
      </c>
      <c r="C77"/>
      <c r="D77"/>
      <c r="E77" s="28"/>
      <c r="F77" s="88"/>
      <c r="G77" s="118"/>
      <c r="H77" s="89"/>
      <c r="I77" s="85"/>
      <c r="J77" s="85"/>
      <c r="K77" s="90"/>
      <c r="L77" s="47"/>
      <c r="M77" s="47"/>
      <c r="N77" s="61"/>
      <c r="O77" s="47"/>
      <c r="P77" s="47"/>
      <c r="Q77" s="47"/>
      <c r="R77" s="47"/>
      <c r="S77" s="55"/>
      <c r="T77" s="56"/>
      <c r="U77" s="56"/>
      <c r="V77" s="52"/>
      <c r="W77" s="46"/>
      <c r="X77" s="47"/>
    </row>
    <row r="78" spans="2:24" s="6" customFormat="1" ht="15.75" customHeight="1">
      <c r="B78" s="1" t="s">
        <v>35</v>
      </c>
      <c r="C78"/>
      <c r="D78"/>
      <c r="E78" s="28"/>
      <c r="F78" s="93"/>
      <c r="G78" s="117"/>
      <c r="H78" s="117"/>
      <c r="I78" s="85"/>
      <c r="J78" s="85"/>
      <c r="K78" s="90"/>
      <c r="L78" s="47"/>
      <c r="M78" s="47"/>
      <c r="N78" s="47"/>
      <c r="O78" s="61"/>
      <c r="P78" s="47"/>
      <c r="Q78" s="47"/>
      <c r="R78" s="47"/>
      <c r="S78" s="56"/>
      <c r="T78" s="55"/>
      <c r="U78" s="56"/>
      <c r="V78" s="52"/>
      <c r="W78" s="47"/>
      <c r="X78" s="46"/>
    </row>
    <row r="79" spans="2:24" s="6" customFormat="1" ht="15.75">
      <c r="B79" s="1" t="s">
        <v>36</v>
      </c>
      <c r="C79"/>
      <c r="D79"/>
      <c r="E79" s="28"/>
      <c r="F79" s="85"/>
      <c r="G79" s="117"/>
      <c r="H79" s="117"/>
      <c r="I79" s="85"/>
      <c r="J79" s="85"/>
      <c r="K79" s="90"/>
      <c r="L79" s="47"/>
      <c r="M79" s="47"/>
      <c r="N79" s="47"/>
      <c r="O79" s="61"/>
      <c r="P79" s="47"/>
      <c r="Q79" s="47"/>
      <c r="R79" s="47"/>
      <c r="S79" s="56"/>
      <c r="T79" s="55"/>
      <c r="U79" s="56"/>
      <c r="V79" s="52"/>
      <c r="W79" s="47"/>
      <c r="X79" s="46"/>
    </row>
    <row r="80" spans="2:24" s="6" customFormat="1" ht="16.5" thickBot="1">
      <c r="B80" s="1" t="s">
        <v>37</v>
      </c>
      <c r="C80"/>
      <c r="D80"/>
      <c r="E80" s="28"/>
      <c r="F80" s="85"/>
      <c r="G80" s="117"/>
      <c r="H80" s="117"/>
      <c r="I80" s="85"/>
      <c r="J80" s="85"/>
      <c r="K80" s="90"/>
      <c r="L80" s="47"/>
      <c r="M80" s="47"/>
      <c r="N80" s="47"/>
      <c r="O80" s="47"/>
      <c r="P80" s="61"/>
      <c r="Q80" s="47"/>
      <c r="R80" s="47"/>
      <c r="S80" s="56"/>
      <c r="T80" s="56"/>
      <c r="U80" s="55"/>
      <c r="V80" s="57"/>
      <c r="W80" s="31"/>
      <c r="X80" s="38"/>
    </row>
    <row r="81" spans="2:24" s="6" customFormat="1" ht="15.75" customHeight="1" thickBot="1">
      <c r="B81" s="1" t="s">
        <v>38</v>
      </c>
      <c r="C81"/>
      <c r="D81"/>
      <c r="E81"/>
      <c r="F81" s="86"/>
      <c r="G81" s="119"/>
      <c r="H81" s="119"/>
      <c r="I81" s="96"/>
      <c r="J81" s="90"/>
      <c r="K81" s="90"/>
      <c r="L81" s="47"/>
      <c r="M81" s="47"/>
      <c r="N81" s="47"/>
      <c r="O81" s="47"/>
      <c r="P81" s="47"/>
      <c r="Q81" s="61"/>
      <c r="R81" s="47"/>
      <c r="S81" s="55"/>
      <c r="T81" s="56"/>
      <c r="U81" s="54"/>
      <c r="V81" s="58"/>
      <c r="W81" s="31"/>
      <c r="X81" s="38"/>
    </row>
    <row r="82" spans="2:24" s="6" customFormat="1" ht="15.75" customHeight="1" thickBot="1">
      <c r="B82" s="1" t="s">
        <v>39</v>
      </c>
      <c r="C82"/>
      <c r="D82"/>
      <c r="E82"/>
      <c r="F82" s="86"/>
      <c r="G82" s="119"/>
      <c r="H82" s="119"/>
      <c r="I82" s="96"/>
      <c r="J82" s="90"/>
      <c r="K82" s="97"/>
      <c r="L82" s="47"/>
      <c r="M82" s="47"/>
      <c r="N82" s="47"/>
      <c r="O82" s="47"/>
      <c r="P82" s="47"/>
      <c r="Q82" s="47"/>
      <c r="R82" s="46"/>
      <c r="S82" s="56"/>
      <c r="T82" s="55"/>
      <c r="U82" s="57"/>
      <c r="V82" s="59"/>
      <c r="W82" s="31"/>
      <c r="X82" s="38"/>
    </row>
    <row r="83" spans="2:24" s="6" customFormat="1" ht="15.75" customHeight="1" thickBot="1">
      <c r="B83" s="1" t="s">
        <v>40</v>
      </c>
      <c r="C83"/>
      <c r="D83"/>
      <c r="E83"/>
      <c r="F83"/>
      <c r="G83" s="115"/>
      <c r="H83" s="115"/>
      <c r="I83" s="1"/>
      <c r="J83" s="34"/>
      <c r="K83" s="74"/>
      <c r="L83"/>
      <c r="M83"/>
      <c r="N83"/>
      <c r="O83"/>
      <c r="P83"/>
      <c r="Q83"/>
      <c r="R83"/>
      <c r="S83" s="53"/>
      <c r="T83" s="60"/>
      <c r="U83" s="57"/>
      <c r="V83" s="42"/>
      <c r="W83" s="31"/>
      <c r="X83" s="38"/>
    </row>
    <row r="84" spans="2:24" s="6" customFormat="1" ht="16.5" customHeight="1" thickBot="1">
      <c r="B84" s="1" t="s">
        <v>41</v>
      </c>
      <c r="C84"/>
      <c r="D84"/>
      <c r="E84"/>
      <c r="F84"/>
      <c r="G84" s="115"/>
      <c r="H84" s="115"/>
      <c r="I84" s="1"/>
      <c r="J84" s="34"/>
      <c r="K84" s="74"/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" t="s">
        <v>42</v>
      </c>
      <c r="C85"/>
      <c r="D85"/>
      <c r="E85"/>
      <c r="F85"/>
      <c r="G85" s="115"/>
      <c r="H85" s="115"/>
      <c r="I85" s="1"/>
      <c r="J85" s="34"/>
      <c r="K85" s="74"/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" t="s">
        <v>43</v>
      </c>
      <c r="C86"/>
      <c r="D86"/>
      <c r="E86"/>
      <c r="F86"/>
      <c r="G86" s="115"/>
      <c r="H86" s="115"/>
      <c r="I86" s="1"/>
      <c r="J86" s="34"/>
      <c r="K86" s="74"/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" t="s">
        <v>44</v>
      </c>
      <c r="C87"/>
      <c r="D87"/>
      <c r="E87"/>
      <c r="F87"/>
      <c r="G87" s="115"/>
      <c r="H87" s="115"/>
      <c r="I87" s="1"/>
      <c r="J87" s="34"/>
      <c r="K87" s="74"/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" t="s">
        <v>45</v>
      </c>
      <c r="C88"/>
      <c r="D88"/>
      <c r="E88"/>
      <c r="F88"/>
      <c r="G88" s="115"/>
      <c r="H88" s="115"/>
      <c r="I88" s="1"/>
      <c r="J88" s="34"/>
      <c r="K88" s="74"/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" t="s">
        <v>46</v>
      </c>
      <c r="C89"/>
      <c r="D89"/>
      <c r="E89"/>
      <c r="F89"/>
      <c r="G89" s="115"/>
      <c r="H89" s="115"/>
      <c r="I89" s="1"/>
      <c r="J89" s="34"/>
      <c r="K89" s="74"/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" t="s">
        <v>47</v>
      </c>
      <c r="C90"/>
      <c r="D90"/>
      <c r="E90"/>
      <c r="F90"/>
      <c r="G90" s="115"/>
      <c r="H90" s="115"/>
      <c r="I90" s="1"/>
      <c r="J90" s="34"/>
      <c r="K90" s="34"/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" t="s">
        <v>48</v>
      </c>
      <c r="C91"/>
      <c r="D91"/>
      <c r="E91"/>
      <c r="F91"/>
      <c r="G91" s="115"/>
      <c r="H91" s="115"/>
      <c r="I91" s="1"/>
      <c r="J91" s="34"/>
      <c r="K91" s="34"/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"/>
      <c r="C92"/>
      <c r="D92"/>
      <c r="E92"/>
      <c r="F92"/>
      <c r="G92" s="115"/>
      <c r="H92" s="115"/>
      <c r="I92" s="1"/>
      <c r="J92" s="34"/>
      <c r="K92" s="34"/>
      <c r="L92" s="31"/>
      <c r="M92" s="41"/>
      <c r="N92" s="57"/>
      <c r="O92" s="57"/>
      <c r="P92" s="57"/>
      <c r="Q92" s="57"/>
      <c r="R92" s="58"/>
      <c r="S92" s="57"/>
      <c r="T92" s="57"/>
      <c r="U92" s="75"/>
      <c r="V92" s="77"/>
      <c r="W92" s="75"/>
      <c r="X92" s="33"/>
    </row>
    <row r="93" spans="7:24" ht="15.75">
      <c r="G93" s="115"/>
      <c r="H93" s="115"/>
      <c r="J93" s="34"/>
      <c r="K93" s="34"/>
      <c r="L93" s="31"/>
      <c r="M93" s="41"/>
      <c r="N93" s="57"/>
      <c r="O93" s="57"/>
      <c r="P93" s="57"/>
      <c r="Q93" s="57"/>
      <c r="R93" s="57"/>
      <c r="S93" s="58"/>
      <c r="T93" s="57"/>
      <c r="U93" s="76"/>
      <c r="V93" s="34"/>
      <c r="W93" s="34"/>
      <c r="X93" s="34"/>
    </row>
    <row r="94" spans="2:24" ht="16.5" customHeight="1">
      <c r="B94" s="140" t="s">
        <v>49</v>
      </c>
      <c r="C94" s="140"/>
      <c r="D94" s="140"/>
      <c r="E94" s="140"/>
      <c r="F94" s="140"/>
      <c r="G94" s="115"/>
      <c r="H94" s="115"/>
      <c r="J94" s="34"/>
      <c r="K94" s="34"/>
      <c r="M94" s="57"/>
      <c r="N94" s="57"/>
      <c r="O94" s="57"/>
      <c r="P94" s="57"/>
      <c r="Q94" s="57"/>
      <c r="R94" s="57"/>
      <c r="S94" s="57"/>
      <c r="T94" s="58"/>
      <c r="U94" s="76"/>
      <c r="V94" s="34"/>
      <c r="W94" s="34"/>
      <c r="X94" s="34"/>
    </row>
    <row r="95" spans="2:24" ht="16.5" customHeight="1">
      <c r="B95" s="135" t="s">
        <v>50</v>
      </c>
      <c r="C95" s="135"/>
      <c r="D95" s="135"/>
      <c r="E95" s="135"/>
      <c r="F95" s="135"/>
      <c r="G95" s="115"/>
      <c r="H95" s="115"/>
      <c r="J95" s="34"/>
      <c r="K95" s="34"/>
      <c r="L95" s="86"/>
      <c r="M95" s="87"/>
      <c r="N95" s="87"/>
      <c r="O95" s="57"/>
      <c r="P95" s="57"/>
      <c r="Q95" s="57"/>
      <c r="R95" s="57"/>
      <c r="S95" s="57"/>
      <c r="T95" s="58"/>
      <c r="U95" s="76"/>
      <c r="V95" s="34"/>
      <c r="W95" s="34"/>
      <c r="X95" s="34"/>
    </row>
    <row r="96" spans="2:24" ht="15.75" customHeight="1">
      <c r="B96" s="135" t="s">
        <v>51</v>
      </c>
      <c r="C96" s="135"/>
      <c r="D96" s="135"/>
      <c r="E96" s="135"/>
      <c r="F96" s="135"/>
      <c r="G96" s="115"/>
      <c r="H96" s="115"/>
      <c r="J96" s="34"/>
      <c r="K96" s="34"/>
      <c r="L96" s="90"/>
      <c r="M96" s="91"/>
      <c r="N96" s="92"/>
      <c r="O96" s="76"/>
      <c r="P96" s="76"/>
      <c r="Q96" s="76"/>
      <c r="R96" s="76"/>
      <c r="S96" s="76"/>
      <c r="T96" s="76"/>
      <c r="U96" s="73"/>
      <c r="V96" s="34"/>
      <c r="W96" s="34"/>
      <c r="X96" s="34"/>
    </row>
    <row r="97" spans="2:24" ht="15.75" customHeight="1">
      <c r="B97" s="135" t="s">
        <v>52</v>
      </c>
      <c r="C97" s="135"/>
      <c r="D97" s="135"/>
      <c r="E97" s="135"/>
      <c r="F97" s="135"/>
      <c r="G97" s="115"/>
      <c r="H97" s="115"/>
      <c r="L97" s="90"/>
      <c r="M97" s="91"/>
      <c r="N97" s="92"/>
      <c r="O97" s="76"/>
      <c r="P97" s="76"/>
      <c r="Q97" s="76"/>
      <c r="R97" s="76"/>
      <c r="S97" s="76"/>
      <c r="T97" s="76"/>
      <c r="U97" s="73"/>
      <c r="V97" s="34"/>
      <c r="W97" s="34"/>
      <c r="X97" s="34"/>
    </row>
    <row r="98" spans="2:24" ht="15" customHeight="1">
      <c r="B98" s="150" t="s">
        <v>53</v>
      </c>
      <c r="C98" s="150"/>
      <c r="D98" s="150"/>
      <c r="E98" s="150"/>
      <c r="F98" s="150"/>
      <c r="G98" s="115"/>
      <c r="H98" s="115"/>
      <c r="L98" s="90"/>
      <c r="M98" s="94"/>
      <c r="N98" s="95"/>
      <c r="O98" s="74"/>
      <c r="P98" s="74"/>
      <c r="Q98" s="74"/>
      <c r="R98" s="74"/>
      <c r="S98" s="74"/>
      <c r="T98" s="74"/>
      <c r="U98" s="74"/>
      <c r="V98" s="74"/>
      <c r="W98" s="74"/>
      <c r="X98" s="34"/>
    </row>
    <row r="99" spans="2:24" ht="15">
      <c r="B99" s="150" t="s">
        <v>54</v>
      </c>
      <c r="C99" s="150"/>
      <c r="D99" s="150"/>
      <c r="E99" s="150"/>
      <c r="F99" s="150"/>
      <c r="G99" s="115"/>
      <c r="H99" s="115"/>
      <c r="L99" s="94"/>
      <c r="M99" s="95"/>
      <c r="N99" s="94"/>
      <c r="O99" s="74"/>
      <c r="P99" s="74"/>
      <c r="Q99" s="74"/>
      <c r="R99" s="74"/>
      <c r="S99" s="74"/>
      <c r="T99" s="74"/>
      <c r="U99" s="80"/>
      <c r="V99" s="74"/>
      <c r="W99" s="74"/>
      <c r="X99" s="34"/>
    </row>
    <row r="100" spans="2:24" ht="15">
      <c r="B100" s="150" t="s">
        <v>55</v>
      </c>
      <c r="C100" s="150"/>
      <c r="D100" s="150"/>
      <c r="E100" s="150"/>
      <c r="F100" s="150"/>
      <c r="G100" s="115"/>
      <c r="H100" s="115"/>
      <c r="L100" s="95"/>
      <c r="M100" s="95"/>
      <c r="N100" s="95"/>
      <c r="O100" s="78"/>
      <c r="P100" s="74"/>
      <c r="Q100" s="74"/>
      <c r="R100" s="74"/>
      <c r="S100" s="74"/>
      <c r="T100" s="74"/>
      <c r="U100" s="74"/>
      <c r="V100" s="74"/>
      <c r="W100" s="74"/>
      <c r="X100" s="34"/>
    </row>
    <row r="101" spans="2:24" ht="15">
      <c r="B101" s="149" t="s">
        <v>56</v>
      </c>
      <c r="C101" s="149"/>
      <c r="D101" s="149"/>
      <c r="E101" s="149"/>
      <c r="F101" s="149"/>
      <c r="G101" s="115"/>
      <c r="H101" s="115"/>
      <c r="L101" s="95"/>
      <c r="M101" s="95"/>
      <c r="N101" s="95"/>
      <c r="O101" s="74"/>
      <c r="P101" s="78"/>
      <c r="Q101" s="74"/>
      <c r="R101" s="74"/>
      <c r="S101" s="74"/>
      <c r="T101" s="74"/>
      <c r="U101" s="74"/>
      <c r="V101" s="74"/>
      <c r="W101" s="74"/>
      <c r="X101" s="34"/>
    </row>
    <row r="102" spans="7:24" ht="15">
      <c r="G102" s="115"/>
      <c r="H102" s="115"/>
      <c r="L102" s="95"/>
      <c r="M102" s="94"/>
      <c r="N102" s="95"/>
      <c r="O102" s="74"/>
      <c r="P102" s="74"/>
      <c r="Q102" s="74"/>
      <c r="R102" s="74"/>
      <c r="S102" s="74"/>
      <c r="T102" s="74"/>
      <c r="U102" s="74"/>
      <c r="V102" s="74"/>
      <c r="W102" s="74"/>
      <c r="X102" s="34"/>
    </row>
    <row r="103" spans="2:24" ht="15.75">
      <c r="B103" s="32" t="s">
        <v>57</v>
      </c>
      <c r="C103" s="151"/>
      <c r="D103" s="159"/>
      <c r="E103" s="159"/>
      <c r="F103" s="152"/>
      <c r="G103" s="115"/>
      <c r="H103" s="115"/>
      <c r="L103" s="74"/>
      <c r="M103" s="78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34"/>
    </row>
    <row r="104" spans="2:24" ht="15.75">
      <c r="B104" s="32" t="s">
        <v>58</v>
      </c>
      <c r="C104" s="151" t="s">
        <v>59</v>
      </c>
      <c r="D104" s="152"/>
      <c r="E104" s="151" t="s">
        <v>60</v>
      </c>
      <c r="F104" s="152"/>
      <c r="G104" s="115"/>
      <c r="H104" s="115"/>
      <c r="L104" s="74"/>
      <c r="M104" s="74"/>
      <c r="N104" s="78"/>
      <c r="O104" s="74"/>
      <c r="P104" s="74"/>
      <c r="Q104" s="74"/>
      <c r="R104" s="74"/>
      <c r="S104" s="74"/>
      <c r="T104" s="74"/>
      <c r="U104" s="74"/>
      <c r="V104" s="78"/>
      <c r="W104" s="74"/>
      <c r="X104" s="34"/>
    </row>
    <row r="105" spans="2:24" ht="15.75">
      <c r="B105" s="32" t="s">
        <v>61</v>
      </c>
      <c r="C105" s="151" t="s">
        <v>62</v>
      </c>
      <c r="D105" s="152"/>
      <c r="E105" s="151" t="s">
        <v>63</v>
      </c>
      <c r="F105" s="152"/>
      <c r="G105" s="115"/>
      <c r="H105" s="115"/>
      <c r="L105" s="74"/>
      <c r="M105" s="74"/>
      <c r="N105" s="74"/>
      <c r="O105" s="78"/>
      <c r="P105" s="74"/>
      <c r="Q105" s="74"/>
      <c r="R105" s="74"/>
      <c r="S105" s="74"/>
      <c r="T105" s="74"/>
      <c r="U105" s="74"/>
      <c r="V105" s="74"/>
      <c r="W105" s="78"/>
      <c r="X105" s="34"/>
    </row>
    <row r="106" spans="2:24" ht="15">
      <c r="B106" s="153" t="s">
        <v>64</v>
      </c>
      <c r="C106" s="155" t="s">
        <v>65</v>
      </c>
      <c r="D106" s="156"/>
      <c r="E106" s="155" t="s">
        <v>66</v>
      </c>
      <c r="F106" s="156"/>
      <c r="G106" s="115"/>
      <c r="H106" s="115"/>
      <c r="L106" s="74"/>
      <c r="M106" s="74"/>
      <c r="N106" s="74"/>
      <c r="O106" s="74"/>
      <c r="P106" s="78"/>
      <c r="Q106" s="74"/>
      <c r="R106" s="74"/>
      <c r="S106" s="74"/>
      <c r="T106" s="74"/>
      <c r="U106" s="74"/>
      <c r="V106" s="34"/>
      <c r="W106" s="34"/>
      <c r="X106" s="34"/>
    </row>
    <row r="107" spans="2:24" ht="15">
      <c r="B107" s="154"/>
      <c r="C107" s="157"/>
      <c r="D107" s="158"/>
      <c r="E107" s="157"/>
      <c r="F107" s="158"/>
      <c r="G107" s="115"/>
      <c r="H107" s="115"/>
      <c r="L107" s="74"/>
      <c r="M107" s="74"/>
      <c r="N107" s="74"/>
      <c r="O107" s="74"/>
      <c r="P107" s="74"/>
      <c r="Q107" s="78"/>
      <c r="R107" s="74"/>
      <c r="S107" s="74"/>
      <c r="T107" s="74"/>
      <c r="U107" s="79"/>
      <c r="V107" s="34"/>
      <c r="W107" s="34"/>
      <c r="X107" s="34"/>
    </row>
    <row r="108" spans="12:24" ht="15">
      <c r="L108" s="74"/>
      <c r="M108" s="74"/>
      <c r="N108" s="74"/>
      <c r="O108" s="74"/>
      <c r="P108" s="74"/>
      <c r="Q108" s="74"/>
      <c r="R108" s="78"/>
      <c r="S108" s="74"/>
      <c r="T108" s="74"/>
      <c r="U108" s="34"/>
      <c r="V108" s="34"/>
      <c r="W108" s="34"/>
      <c r="X108" s="34"/>
    </row>
    <row r="109" spans="12:23" ht="15">
      <c r="L109" s="74"/>
      <c r="M109" s="74"/>
      <c r="N109" s="74"/>
      <c r="O109" s="74"/>
      <c r="P109" s="74"/>
      <c r="Q109" s="74"/>
      <c r="R109" s="74"/>
      <c r="S109" s="78"/>
      <c r="T109" s="74"/>
      <c r="U109" s="34"/>
      <c r="V109" s="34"/>
      <c r="W109" s="34"/>
    </row>
    <row r="110" spans="12:23" ht="15">
      <c r="L110" s="74"/>
      <c r="M110" s="74"/>
      <c r="N110" s="74"/>
      <c r="O110" s="74"/>
      <c r="P110" s="74"/>
      <c r="Q110" s="74"/>
      <c r="R110" s="74"/>
      <c r="S110" s="74"/>
      <c r="T110" s="78"/>
      <c r="U110" s="34"/>
      <c r="V110" s="34"/>
      <c r="W110" s="34"/>
    </row>
    <row r="111" spans="12:23" ht="15">
      <c r="L111" s="74"/>
      <c r="M111" s="74"/>
      <c r="N111" s="74"/>
      <c r="O111" s="78"/>
      <c r="P111" s="74"/>
      <c r="Q111" s="74"/>
      <c r="R111" s="74"/>
      <c r="S111" s="74"/>
      <c r="T111" s="74"/>
      <c r="U111" s="34"/>
      <c r="V111" s="34"/>
      <c r="W111" s="34"/>
    </row>
    <row r="112" spans="12:22" ht="15">
      <c r="L112" s="74"/>
      <c r="M112" s="74"/>
      <c r="N112" s="74"/>
      <c r="O112" s="74"/>
      <c r="P112" s="78"/>
      <c r="Q112" s="74"/>
      <c r="R112" s="74"/>
      <c r="S112" s="74"/>
      <c r="T112" s="74"/>
      <c r="U112" s="34"/>
      <c r="V112" s="34"/>
    </row>
    <row r="113" spans="12:22" ht="15">
      <c r="L113" s="74"/>
      <c r="M113" s="74"/>
      <c r="N113" s="74"/>
      <c r="O113" s="74"/>
      <c r="P113" s="74"/>
      <c r="Q113" s="78"/>
      <c r="R113" s="74"/>
      <c r="S113" s="74"/>
      <c r="T113" s="74"/>
      <c r="U113" s="34"/>
      <c r="V113" s="34"/>
    </row>
    <row r="114" spans="12:22" ht="15" customHeight="1">
      <c r="L114" s="34"/>
      <c r="M114" s="74"/>
      <c r="N114" s="74"/>
      <c r="O114" s="74"/>
      <c r="P114" s="74"/>
      <c r="Q114" s="74"/>
      <c r="R114" s="78"/>
      <c r="S114" s="74"/>
      <c r="T114" s="74"/>
      <c r="U114" s="34"/>
      <c r="V114" s="34"/>
    </row>
    <row r="115" spans="12:22" ht="15">
      <c r="L115" s="34"/>
      <c r="M115" s="74"/>
      <c r="N115" s="74"/>
      <c r="O115" s="74"/>
      <c r="P115" s="74"/>
      <c r="Q115" s="74"/>
      <c r="R115" s="74"/>
      <c r="S115" s="78"/>
      <c r="T115" s="74"/>
      <c r="U115" s="34"/>
      <c r="V115" s="34"/>
    </row>
    <row r="116" spans="12:22" ht="78" customHeight="1">
      <c r="L116" s="34"/>
      <c r="M116" s="74"/>
      <c r="N116" s="74"/>
      <c r="O116" s="74"/>
      <c r="P116" s="74"/>
      <c r="Q116" s="74"/>
      <c r="R116" s="74"/>
      <c r="S116" s="74"/>
      <c r="T116" s="78"/>
      <c r="U116" s="34"/>
      <c r="V116" s="34"/>
    </row>
    <row r="117" spans="12:21" ht="15"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12:21" ht="15" customHeight="1"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12:21" ht="15"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12:21" ht="15"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4" ht="30.75" customHeight="1"/>
    <row r="125" ht="30.75" customHeight="1"/>
    <row r="126" ht="15" customHeight="1"/>
    <row r="127" ht="15" customHeight="1"/>
  </sheetData>
  <sheetProtection/>
  <mergeCells count="17">
    <mergeCell ref="B106:B107"/>
    <mergeCell ref="C106:D107"/>
    <mergeCell ref="C105:D105"/>
    <mergeCell ref="C103:F103"/>
    <mergeCell ref="B98:F98"/>
    <mergeCell ref="E106:F107"/>
    <mergeCell ref="E105:F105"/>
    <mergeCell ref="E104:F104"/>
    <mergeCell ref="C104:D104"/>
    <mergeCell ref="E11:F11"/>
    <mergeCell ref="B101:F101"/>
    <mergeCell ref="B100:F100"/>
    <mergeCell ref="B99:F99"/>
    <mergeCell ref="C4:F4"/>
    <mergeCell ref="C6:D6"/>
    <mergeCell ref="E6:F6"/>
    <mergeCell ref="C11:D1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2019-05-02T13:26:51Z</dcterms:modified>
  <cp:category/>
  <cp:version/>
  <cp:contentType/>
  <cp:contentStatus/>
</cp:coreProperties>
</file>