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<sst xmlns="http://schemas.openxmlformats.org/spreadsheetml/2006/main" count="174" uniqueCount="102">
  <si>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</si>
  <si>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</si>
  <si>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</si>
  <si>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</si>
  <si>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</si>
  <si>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</si>
  <si>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</si>
  <si>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</si>
  <si>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</si>
  <si>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</si>
  <si>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</si>
  <si>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</si>
  <si>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</si>
  <si>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</si>
  <si>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</si>
  <si>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</si>
  <si>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</si>
  <si>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</si>
  <si>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</si>
  <si>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</si>
  <si>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</si>
  <si>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</si>
  <si>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</si>
  <si>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</si>
  <si>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</si>
  <si>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</si>
  <si>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</si>
  <si>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</si>
  <si>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</si>
  <si>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</si>
  <si>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</si>
  <si>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</si>
  <si>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</si>
  <si>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</si>
  <si>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</si>
  <si>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</si>
  <si>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</si>
  <si>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</si>
  <si>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</si>
  <si>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</si>
  <si>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</si>
  <si>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</si>
  <si>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</si>
  <si>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</si>
  <si>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</si>
  <si>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</si>
  <si>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</si>
  <si>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</si>
  <si>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</si>
  <si>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</si>
  <si>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</si>
  <si>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</si>
  <si>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</si>
  <si>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</si>
  <si>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</si>
  <si>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</si>
  <si>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</si>
  <si>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</si>
  <si>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</si>
  <si>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</si>
  <si>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</si>
  <si>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</si>
  <si>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</si>
  <si>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</si>
  <si>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</si>
  <si>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</si>
  <si>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</si>
  <si>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</si>
  <si>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</si>
  <si>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</si>
  <si>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</si>
  <si>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</si>
  <si>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</si>
  <si>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</si>
  <si>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</si>
  <si>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</si>
  <si>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</si>
  <si>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</si>
  <si>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</si>
  <si>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</si>
  <si>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</si>
  <si>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</si>
  <si>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</si>
  <si>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</si>
  <si>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</si>
  <si>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</si>
  <si>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</si>
  <si>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</si>
  <si>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</si>
  <si>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</si>
  <si>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</si>
  <si>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</si>
  <si>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</si>
  <si>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</si>
  <si>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</si>
  <si>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</si>
  <si>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</si>
  <si>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</si>
  <si>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</si>
  <si>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</si>
  <si>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 xml:space="preserve">                                  01 квітня 2020 року</t>
  </si>
  <si>
    <t>CME -Червень'20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</si>
</sst>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92" fontId="79" fillId="0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7" t="s">
        <v>100</v>
      </c>
      <c r="D4" s="158"/>
      <c r="E4" s="158"/>
      <c r="F4" s="15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0.06</v>
      </c>
      <c r="D7" s="13">
        <v>3.35</v>
      </c>
      <c r="E7" s="110">
        <v>0.079</v>
      </c>
      <c r="F7" s="12">
        <v>151.33</v>
      </c>
    </row>
    <row r="8" spans="2:6" s="5" customFormat="1" ht="15">
      <c r="B8" s="23" t="s">
        <v>88</v>
      </c>
      <c r="C8" s="110">
        <v>0.072</v>
      </c>
      <c r="D8" s="13">
        <v>3.374</v>
      </c>
      <c r="E8" s="110">
        <v>0</v>
      </c>
      <c r="F8" s="12">
        <v>153.93</v>
      </c>
    </row>
    <row r="9" spans="2:17" s="5" customFormat="1" ht="15">
      <c r="B9" s="23" t="s">
        <v>98</v>
      </c>
      <c r="C9" s="110">
        <v>0.09</v>
      </c>
      <c r="D9" s="13">
        <v>3.406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40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89</v>
      </c>
      <c r="C12" s="124">
        <v>0.9</v>
      </c>
      <c r="D12" s="68">
        <v>165.75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90</v>
      </c>
      <c r="C13" s="124">
        <v>0.44</v>
      </c>
      <c r="D13" s="12">
        <v>169.25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92</v>
      </c>
      <c r="C14" s="124">
        <v>0.3</v>
      </c>
      <c r="D14" s="12">
        <v>168.75</v>
      </c>
      <c r="E14" s="124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6" t="s">
        <v>74</v>
      </c>
      <c r="D16" s="156"/>
      <c r="E16" s="154" t="s">
        <v>6</v>
      </c>
      <c r="F16" s="155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39">
        <v>500</v>
      </c>
      <c r="D17" s="84">
        <v>20100</v>
      </c>
      <c r="E17" s="135">
        <f>C17/$D$87</f>
        <v>4.660266567247646</v>
      </c>
      <c r="F17" s="68">
        <f>D17/$D$87</f>
        <v>187.34271600335538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87</v>
      </c>
      <c r="C18" s="123">
        <v>0</v>
      </c>
      <c r="D18" s="84" t="s">
        <v>72</v>
      </c>
      <c r="E18" s="126">
        <f>C18/$D$87</f>
        <v>0</v>
      </c>
      <c r="F18" s="68" t="s">
        <v>72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93</v>
      </c>
      <c r="C19" s="123">
        <v>0</v>
      </c>
      <c r="D19" s="84" t="s">
        <v>72</v>
      </c>
      <c r="E19" s="126">
        <f>C19/$D$87</f>
        <v>0</v>
      </c>
      <c r="F19" s="68" t="s">
        <v>72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4" t="s">
        <v>5</v>
      </c>
      <c r="D21" s="155"/>
      <c r="E21" s="156" t="s">
        <v>6</v>
      </c>
      <c r="F21" s="15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0.184</v>
      </c>
      <c r="D22" s="13">
        <v>5.52</v>
      </c>
      <c r="E22" s="110">
        <f aca="true" t="shared" si="0" ref="E22:F24">C22*36.7437</f>
        <v>6.7608407999999995</v>
      </c>
      <c r="F22" s="12">
        <f t="shared" si="0"/>
        <v>202.82522399999996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88</v>
      </c>
      <c r="C23" s="110">
        <v>0.146</v>
      </c>
      <c r="D23" s="13">
        <v>5.476</v>
      </c>
      <c r="E23" s="110">
        <f t="shared" si="0"/>
        <v>5.364580199999999</v>
      </c>
      <c r="F23" s="12">
        <f t="shared" si="0"/>
        <v>201.20850119999997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10">
        <v>0.14</v>
      </c>
      <c r="D24" s="72">
        <v>5.516</v>
      </c>
      <c r="E24" s="110">
        <f t="shared" si="0"/>
        <v>5.144118</v>
      </c>
      <c r="F24" s="12">
        <f t="shared" si="0"/>
        <v>202.67824919999998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6" t="s">
        <v>9</v>
      </c>
      <c r="D26" s="156"/>
      <c r="E26" s="154" t="s">
        <v>10</v>
      </c>
      <c r="F26" s="155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1.66</v>
      </c>
      <c r="D27" s="68">
        <v>193</v>
      </c>
      <c r="E27" s="141">
        <f>C27*36.7437</f>
        <v>60.99454199999999</v>
      </c>
      <c r="F27" s="68">
        <f>D27/$D$86</f>
        <v>210.88286713286712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10">
        <v>1.2</v>
      </c>
      <c r="D28" s="12">
        <v>185.75</v>
      </c>
      <c r="E28" s="141">
        <f>C28*36.7437</f>
        <v>44.092439999999996</v>
      </c>
      <c r="F28" s="68">
        <f>D28/$D$86</f>
        <v>202.9611013986014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10">
        <v>1.06</v>
      </c>
      <c r="D29" s="12">
        <v>187.25</v>
      </c>
      <c r="E29" s="141">
        <f>C29*36.7437</f>
        <v>38.948322</v>
      </c>
      <c r="F29" s="68">
        <f>D29/$D$86</f>
        <v>204.6000874125874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6" t="s">
        <v>12</v>
      </c>
      <c r="D31" s="156"/>
      <c r="E31" s="156" t="s">
        <v>10</v>
      </c>
      <c r="F31" s="15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24">
        <v>0.28</v>
      </c>
      <c r="D32" s="12">
        <v>358</v>
      </c>
      <c r="E32" s="124">
        <f>C32/$D$86</f>
        <v>0.305944055944056</v>
      </c>
      <c r="F32" s="68">
        <f aca="true" t="shared" si="1" ref="E32:F34">D32/$D$86</f>
        <v>391.17132867132864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24">
        <v>1.3</v>
      </c>
      <c r="D33" s="12">
        <v>361</v>
      </c>
      <c r="E33" s="124">
        <f t="shared" si="1"/>
        <v>1.4204545454545454</v>
      </c>
      <c r="F33" s="68">
        <f t="shared" si="1"/>
        <v>394.4493006993007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24">
        <v>0.74</v>
      </c>
      <c r="D34" s="12">
        <v>367</v>
      </c>
      <c r="E34" s="124">
        <f t="shared" si="1"/>
        <v>0.8085664335664335</v>
      </c>
      <c r="F34" s="68">
        <f t="shared" si="1"/>
        <v>401.00524475524475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7" t="s">
        <v>5</v>
      </c>
      <c r="D36" s="148"/>
      <c r="E36" s="147" t="s">
        <v>6</v>
      </c>
      <c r="F36" s="14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10">
        <v>0.04</v>
      </c>
      <c r="D37" s="72">
        <v>2.606</v>
      </c>
      <c r="E37" s="110">
        <f aca="true" t="shared" si="2" ref="E37:F39">C37*58.0164</f>
        <v>2.320656</v>
      </c>
      <c r="F37" s="68">
        <f t="shared" si="2"/>
        <v>151.1907384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88</v>
      </c>
      <c r="C38" s="110">
        <v>0.042</v>
      </c>
      <c r="D38" s="72">
        <v>2.63</v>
      </c>
      <c r="E38" s="110">
        <f t="shared" si="2"/>
        <v>2.4366888</v>
      </c>
      <c r="F38" s="68">
        <f t="shared" si="2"/>
        <v>152.58313199999998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10">
        <v>0.036</v>
      </c>
      <c r="D39" s="72" t="s">
        <v>72</v>
      </c>
      <c r="E39" s="110">
        <f t="shared" si="2"/>
        <v>2.0885903999999997</v>
      </c>
      <c r="F39" s="68" t="s">
        <v>72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7" t="s">
        <v>5</v>
      </c>
      <c r="D41" s="148"/>
      <c r="E41" s="147" t="s">
        <v>6</v>
      </c>
      <c r="F41" s="14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0.232</v>
      </c>
      <c r="D42" s="72">
        <v>8.646</v>
      </c>
      <c r="E42" s="110">
        <f>C42*36.7437</f>
        <v>8.524538399999999</v>
      </c>
      <c r="F42" s="68">
        <f aca="true" t="shared" si="3" ref="E42:F44">D42*36.7437</f>
        <v>317.6860302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10">
        <v>0.222</v>
      </c>
      <c r="D43" s="72">
        <v>8.696</v>
      </c>
      <c r="E43" s="110">
        <f t="shared" si="3"/>
        <v>8.1571014</v>
      </c>
      <c r="F43" s="68">
        <f t="shared" si="3"/>
        <v>319.5232152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99</v>
      </c>
      <c r="C44" s="110">
        <v>0.2</v>
      </c>
      <c r="D44" s="72">
        <v>8.684</v>
      </c>
      <c r="E44" s="110">
        <f t="shared" si="3"/>
        <v>7.348739999999999</v>
      </c>
      <c r="F44" s="68">
        <f t="shared" si="3"/>
        <v>319.08229079999995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6" t="s">
        <v>73</v>
      </c>
      <c r="D46" s="156"/>
      <c r="E46" s="154" t="s">
        <v>6</v>
      </c>
      <c r="F46" s="155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94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5"/>
    </row>
    <row r="52" spans="2:19" s="21" customFormat="1" ht="15">
      <c r="B52" s="23" t="s">
        <v>81</v>
      </c>
      <c r="C52" s="137">
        <v>6.6</v>
      </c>
      <c r="D52" s="73">
        <v>314.9</v>
      </c>
      <c r="E52" s="110">
        <f>C52*1.1023</f>
        <v>7.27518</v>
      </c>
      <c r="F52" s="73">
        <f aca="true" t="shared" si="4" ref="E52:F54">D52*1.1023</f>
        <v>347.11427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37">
        <v>6.7</v>
      </c>
      <c r="D53" s="73">
        <v>311.3</v>
      </c>
      <c r="E53" s="110">
        <f t="shared" si="4"/>
        <v>7.38541</v>
      </c>
      <c r="F53" s="73">
        <f t="shared" si="4"/>
        <v>343.14599000000004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99</v>
      </c>
      <c r="C54" s="137">
        <v>5</v>
      </c>
      <c r="D54" s="73">
        <v>309</v>
      </c>
      <c r="E54" s="110">
        <f>C54*1.1023</f>
        <v>5.5115</v>
      </c>
      <c r="F54" s="73">
        <f t="shared" si="4"/>
        <v>340.6107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7" t="s">
        <v>18</v>
      </c>
      <c r="D56" s="148"/>
      <c r="E56" s="147" t="s">
        <v>19</v>
      </c>
      <c r="F56" s="14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24">
        <v>0.96</v>
      </c>
      <c r="D57" s="68">
        <v>26.05</v>
      </c>
      <c r="E57" s="124">
        <f>C57/454*1000</f>
        <v>2.1145374449339207</v>
      </c>
      <c r="F57" s="68">
        <f aca="true" t="shared" si="5" ref="E57:F59">D57/454*1000</f>
        <v>57.37885462555066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24">
        <v>0.95</v>
      </c>
      <c r="D58" s="68">
        <v>26.41</v>
      </c>
      <c r="E58" s="124">
        <f t="shared" si="5"/>
        <v>2.092511013215859</v>
      </c>
      <c r="F58" s="68">
        <f t="shared" si="5"/>
        <v>58.17180616740088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99</v>
      </c>
      <c r="C59" s="124">
        <v>0.93</v>
      </c>
      <c r="D59" s="68">
        <v>26.62</v>
      </c>
      <c r="E59" s="124">
        <f t="shared" si="5"/>
        <v>2.048458149779736</v>
      </c>
      <c r="F59" s="68">
        <f t="shared" si="5"/>
        <v>58.63436123348018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7" t="s">
        <v>21</v>
      </c>
      <c r="D61" s="148"/>
      <c r="E61" s="147" t="s">
        <v>6</v>
      </c>
      <c r="F61" s="14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0.02</v>
      </c>
      <c r="D62" s="72">
        <v>14.085</v>
      </c>
      <c r="E62" s="131">
        <f aca="true" t="shared" si="6" ref="E62:F64">C62*22.026</f>
        <v>0.44052</v>
      </c>
      <c r="F62" s="68">
        <f t="shared" si="6"/>
        <v>310.23621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88</v>
      </c>
      <c r="C63" s="110">
        <v>0.035</v>
      </c>
      <c r="D63" s="72">
        <v>14</v>
      </c>
      <c r="E63" s="110">
        <f t="shared" si="6"/>
        <v>0.7709100000000001</v>
      </c>
      <c r="F63" s="68">
        <f t="shared" si="6"/>
        <v>308.364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31">
        <v>0.01</v>
      </c>
      <c r="D64" s="72">
        <v>12.1</v>
      </c>
      <c r="E64" s="131">
        <f t="shared" si="6"/>
        <v>0.22026</v>
      </c>
      <c r="F64" s="68">
        <f t="shared" si="6"/>
        <v>266.5146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7" t="s">
        <v>77</v>
      </c>
      <c r="D66" s="148"/>
      <c r="E66" s="147" t="s">
        <v>23</v>
      </c>
      <c r="F66" s="14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91</v>
      </c>
      <c r="C67" s="110">
        <v>0.091</v>
      </c>
      <c r="D67" s="72">
        <v>0.82</v>
      </c>
      <c r="E67" s="110">
        <f aca="true" t="shared" si="7" ref="E67:F69">C67/3.785</f>
        <v>0.02404227212681638</v>
      </c>
      <c r="F67" s="68">
        <f t="shared" si="7"/>
        <v>0.21664464993394977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10">
        <v>0.085</v>
      </c>
      <c r="D68" s="72">
        <v>0.85</v>
      </c>
      <c r="E68" s="110">
        <f t="shared" si="7"/>
        <v>0.022457067371202115</v>
      </c>
      <c r="F68" s="68">
        <f t="shared" si="7"/>
        <v>0.22457067371202113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0.085</v>
      </c>
      <c r="D69" s="72">
        <v>0.886</v>
      </c>
      <c r="E69" s="110">
        <f t="shared" si="7"/>
        <v>0.022457067371202115</v>
      </c>
      <c r="F69" s="68">
        <f t="shared" si="7"/>
        <v>0.23408190224570674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7" t="s">
        <v>25</v>
      </c>
      <c r="D71" s="148"/>
      <c r="E71" s="147" t="s">
        <v>26</v>
      </c>
      <c r="F71" s="14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91</v>
      </c>
      <c r="C72" s="142">
        <v>0.01825</v>
      </c>
      <c r="D72" s="119">
        <v>0.8755</v>
      </c>
      <c r="E72" s="142">
        <f>C72/454*100</f>
        <v>0.004019823788546256</v>
      </c>
      <c r="F72" s="74">
        <f>D72/454*1000</f>
        <v>1.9284140969162995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42">
        <v>0.01675</v>
      </c>
      <c r="D73" s="119">
        <v>0.87125</v>
      </c>
      <c r="E73" s="142">
        <f>C73/454*100</f>
        <v>0.0036894273127753307</v>
      </c>
      <c r="F73" s="74">
        <f>D73/454*1000</f>
        <v>1.9190528634361232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101</v>
      </c>
      <c r="C74" s="142">
        <v>0.01975</v>
      </c>
      <c r="D74" s="119">
        <v>0.89825</v>
      </c>
      <c r="E74" s="142">
        <f>C74/454*100</f>
        <v>0.00435022026431718</v>
      </c>
      <c r="F74" s="74">
        <f>D74/454*1000</f>
        <v>1.97852422907489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3" t="s">
        <v>25</v>
      </c>
      <c r="D76" s="163"/>
      <c r="E76" s="147" t="s">
        <v>28</v>
      </c>
      <c r="F76" s="14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8">
        <v>0.0038</v>
      </c>
      <c r="D77" s="120">
        <v>0.1006</v>
      </c>
      <c r="E77" s="128">
        <f>C77/454*1000000</f>
        <v>8.370044052863436</v>
      </c>
      <c r="F77" s="68">
        <f>D77/454*1000000</f>
        <v>221.58590308370043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28">
        <v>0.0042</v>
      </c>
      <c r="D78" s="120" t="s">
        <v>72</v>
      </c>
      <c r="E78" s="128">
        <f>C78/454*1000000</f>
        <v>9.251101321585903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96</v>
      </c>
      <c r="C79" s="128">
        <v>0.0041</v>
      </c>
      <c r="D79" s="120" t="s">
        <v>72</v>
      </c>
      <c r="E79" s="128">
        <f>C79/454*1000000</f>
        <v>9.030837004405287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1.0926</v>
      </c>
      <c r="F85" s="130">
        <v>0.0093</v>
      </c>
      <c r="G85" s="130">
        <v>1.2396</v>
      </c>
      <c r="H85" s="130">
        <v>1.034</v>
      </c>
      <c r="I85" s="130">
        <v>0.7079</v>
      </c>
      <c r="J85" s="130">
        <v>0.6097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0.9152</v>
      </c>
      <c r="E86" s="130" t="s">
        <v>72</v>
      </c>
      <c r="F86" s="130">
        <v>0.0085</v>
      </c>
      <c r="G86" s="130">
        <v>1.1345</v>
      </c>
      <c r="H86" s="130">
        <v>0.9464</v>
      </c>
      <c r="I86" s="130">
        <v>0.6479</v>
      </c>
      <c r="J86" s="130">
        <v>0.558</v>
      </c>
      <c r="K86" s="130">
        <v>0.1181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107.29</v>
      </c>
      <c r="E87" s="130">
        <v>117.2251</v>
      </c>
      <c r="F87" s="130" t="s">
        <v>72</v>
      </c>
      <c r="G87" s="130">
        <v>132.9967</v>
      </c>
      <c r="H87" s="130">
        <v>110.9399</v>
      </c>
      <c r="I87" s="130">
        <v>75.9468</v>
      </c>
      <c r="J87" s="130">
        <v>65.4147</v>
      </c>
      <c r="K87" s="130">
        <v>13.8407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0.8067</v>
      </c>
      <c r="E88" s="130">
        <v>0.8814</v>
      </c>
      <c r="F88" s="130">
        <v>0.0075</v>
      </c>
      <c r="G88" s="130" t="s">
        <v>72</v>
      </c>
      <c r="H88" s="130">
        <v>0.8342</v>
      </c>
      <c r="I88" s="130">
        <v>0.571</v>
      </c>
      <c r="J88" s="130">
        <v>0.4919</v>
      </c>
      <c r="K88" s="130">
        <v>0.1041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0.9671</v>
      </c>
      <c r="E89" s="130">
        <v>1.0567</v>
      </c>
      <c r="F89" s="130">
        <v>0.009</v>
      </c>
      <c r="G89" s="130">
        <v>1.1988</v>
      </c>
      <c r="H89" s="130" t="s">
        <v>72</v>
      </c>
      <c r="I89" s="130">
        <v>0.6846</v>
      </c>
      <c r="J89" s="130">
        <v>0.5896</v>
      </c>
      <c r="K89" s="130">
        <v>0.1248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1.4127</v>
      </c>
      <c r="E90" s="130">
        <v>1.5435</v>
      </c>
      <c r="F90" s="130">
        <v>0.0132</v>
      </c>
      <c r="G90" s="130">
        <v>1.7512</v>
      </c>
      <c r="H90" s="130">
        <v>1.4608</v>
      </c>
      <c r="I90" s="130" t="s">
        <v>72</v>
      </c>
      <c r="J90" s="130">
        <v>0.8613</v>
      </c>
      <c r="K90" s="130">
        <v>0.1822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1.6402</v>
      </c>
      <c r="E91" s="130">
        <v>1.792</v>
      </c>
      <c r="F91" s="130">
        <v>0.0153</v>
      </c>
      <c r="G91" s="130">
        <v>2.0331</v>
      </c>
      <c r="H91" s="130">
        <v>1.6959</v>
      </c>
      <c r="I91" s="130">
        <v>1.161</v>
      </c>
      <c r="J91" s="130" t="s">
        <v>72</v>
      </c>
      <c r="K91" s="130">
        <v>0.2116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7.7518</v>
      </c>
      <c r="E92" s="130">
        <v>8.4696</v>
      </c>
      <c r="F92" s="130">
        <v>0.0723</v>
      </c>
      <c r="G92" s="130">
        <v>9.6091</v>
      </c>
      <c r="H92" s="130">
        <v>8.0155</v>
      </c>
      <c r="I92" s="130">
        <v>5.4872</v>
      </c>
      <c r="J92" s="130">
        <v>4.7263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0.9152480322167307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3" t="s">
        <v>54</v>
      </c>
      <c r="C114" s="153"/>
      <c r="D114" s="153"/>
      <c r="E114" s="153"/>
      <c r="F114" s="153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6" t="s">
        <v>55</v>
      </c>
      <c r="C115" s="146"/>
      <c r="D115" s="146"/>
      <c r="E115" s="146"/>
      <c r="F115" s="146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6" t="s">
        <v>56</v>
      </c>
      <c r="C116" s="146"/>
      <c r="D116" s="146"/>
      <c r="E116" s="146"/>
      <c r="F116" s="146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6" t="s">
        <v>57</v>
      </c>
      <c r="C117" s="146"/>
      <c r="D117" s="146"/>
      <c r="E117" s="146"/>
      <c r="F117" s="146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6" t="s">
        <v>58</v>
      </c>
      <c r="C118" s="146"/>
      <c r="D118" s="146"/>
      <c r="E118" s="146"/>
      <c r="F118" s="146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6" t="s">
        <v>59</v>
      </c>
      <c r="C119" s="146"/>
      <c r="D119" s="146"/>
      <c r="E119" s="146"/>
      <c r="F119" s="146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6" t="s">
        <v>60</v>
      </c>
      <c r="C120" s="146"/>
      <c r="D120" s="146"/>
      <c r="E120" s="146"/>
      <c r="F120" s="146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5" t="s">
        <v>61</v>
      </c>
      <c r="C121" s="145"/>
      <c r="D121" s="145"/>
      <c r="E121" s="145"/>
      <c r="F121" s="145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3"/>
      <c r="D123" s="162"/>
      <c r="E123" s="162"/>
      <c r="F123" s="144"/>
      <c r="G123" s="113"/>
      <c r="H123" s="113"/>
    </row>
    <row r="124" spans="2:8" ht="30.75" customHeight="1">
      <c r="B124" s="31" t="s">
        <v>63</v>
      </c>
      <c r="C124" s="143" t="s">
        <v>64</v>
      </c>
      <c r="D124" s="144"/>
      <c r="E124" s="143" t="s">
        <v>65</v>
      </c>
      <c r="F124" s="144"/>
      <c r="G124" s="113"/>
      <c r="H124" s="113"/>
    </row>
    <row r="125" spans="2:8" ht="30.75" customHeight="1">
      <c r="B125" s="31" t="s">
        <v>66</v>
      </c>
      <c r="C125" s="143" t="s">
        <v>67</v>
      </c>
      <c r="D125" s="144"/>
      <c r="E125" s="143" t="s">
        <v>68</v>
      </c>
      <c r="F125" s="144"/>
      <c r="G125" s="113"/>
      <c r="H125" s="113"/>
    </row>
    <row r="126" spans="2:8" ht="15" customHeight="1">
      <c r="B126" s="160" t="s">
        <v>69</v>
      </c>
      <c r="C126" s="149" t="s">
        <v>70</v>
      </c>
      <c r="D126" s="150"/>
      <c r="E126" s="149" t="s">
        <v>71</v>
      </c>
      <c r="F126" s="150"/>
      <c r="G126" s="113"/>
      <c r="H126" s="113"/>
    </row>
    <row r="127" spans="2:8" ht="15" customHeight="1">
      <c r="B127" s="161"/>
      <c r="C127" s="151"/>
      <c r="D127" s="152"/>
      <c r="E127" s="151"/>
      <c r="F127" s="152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2020-04-02T08:33:55Z</dcterms:modified>
  <cp:category/>
  <cp:version/>
  <cp:contentType/>
  <cp:contentStatus/>
</cp:coreProperties>
</file>