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<sst xmlns="http://schemas.openxmlformats.org/spreadsheetml/2006/main" count="166" uniqueCount="98">
  <si>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</si>
  <si>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</si>
  <si>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</si>
  <si>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</si>
  <si>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</si>
  <si>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</si>
  <si>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</si>
  <si>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</si>
  <si>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</si>
  <si>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</si>
  <si>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</si>
  <si>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</si>
  <si>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</si>
  <si>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</si>
  <si>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</si>
  <si>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</si>
  <si>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</si>
  <si>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</si>
  <si>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</si>
  <si>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</si>
  <si>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</si>
  <si>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</si>
  <si>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</si>
  <si>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</si>
  <si>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</si>
  <si>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</si>
  <si>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</si>
  <si>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</si>
  <si>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</si>
  <si>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</si>
  <si>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</si>
  <si>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</si>
  <si>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</si>
  <si>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</si>
  <si>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</si>
  <si>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</si>
  <si>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</si>
  <si>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</si>
  <si>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</si>
  <si>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</si>
  <si>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</si>
  <si>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</si>
  <si>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</si>
  <si>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</si>
  <si>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</si>
  <si>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</si>
  <si>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</si>
  <si>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</si>
  <si>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</si>
  <si>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</si>
  <si>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</si>
  <si>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</si>
  <si>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</si>
  <si>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</si>
  <si>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</si>
  <si>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</si>
  <si>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</si>
  <si>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</si>
  <si>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</si>
  <si>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</si>
  <si>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</si>
  <si>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</si>
  <si>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</si>
  <si>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</si>
  <si>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</si>
  <si>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</si>
  <si>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</si>
  <si>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</si>
  <si>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</si>
  <si>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</si>
  <si>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</si>
  <si>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</si>
  <si>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</si>
  <si>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</si>
  <si>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</si>
  <si>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</si>
  <si>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</si>
  <si>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</si>
  <si>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</si>
  <si>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</si>
  <si>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</si>
  <si>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</si>
  <si>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</si>
  <si>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</si>
  <si>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</si>
  <si>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</si>
  <si>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</si>
  <si>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</si>
  <si>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</si>
  <si>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</si>
  <si>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</si>
  <si>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</si>
  <si>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</si>
  <si>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</si>
  <si>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</si>
  <si>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</si>
  <si>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</si>
  <si>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1 лютого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</si>
</sst>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97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4" t="s">
        <v>6</v>
      </c>
      <c r="F6" s="145"/>
      <c r="G6"/>
      <c r="H6"/>
      <c r="I6"/>
    </row>
    <row r="7" spans="2:6" s="6" customFormat="1" ht="15">
      <c r="B7" s="24" t="s">
        <v>81</v>
      </c>
      <c r="C7" s="117">
        <v>0.016</v>
      </c>
      <c r="D7" s="14">
        <v>3.78</v>
      </c>
      <c r="E7" s="117">
        <f aca="true" t="shared" si="0" ref="E7:F9">C7*39.3683</f>
        <v>0.6298928</v>
      </c>
      <c r="F7" s="13">
        <f t="shared" si="0"/>
        <v>148.81217399999997</v>
      </c>
    </row>
    <row r="8" spans="2:6" s="6" customFormat="1" ht="15">
      <c r="B8" s="24" t="s">
        <v>80</v>
      </c>
      <c r="C8" s="117">
        <v>0.016</v>
      </c>
      <c r="D8" s="14">
        <v>3.864</v>
      </c>
      <c r="E8" s="117">
        <f t="shared" si="0"/>
        <v>0.6298928</v>
      </c>
      <c r="F8" s="13">
        <f t="shared" si="0"/>
        <v>152.1191112</v>
      </c>
    </row>
    <row r="9" spans="2:17" s="6" customFormat="1" ht="15">
      <c r="B9" s="24" t="s">
        <v>87</v>
      </c>
      <c r="C9" s="117">
        <v>0.02</v>
      </c>
      <c r="D9" s="14">
        <v>3.94</v>
      </c>
      <c r="E9" s="117">
        <f t="shared" si="0"/>
        <v>0.787366</v>
      </c>
      <c r="F9" s="13">
        <f>D9*39.3683</f>
        <v>155.111102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0.42</v>
      </c>
      <c r="D12" s="13">
        <v>177</v>
      </c>
      <c r="E12" s="135">
        <f>C12/$D$86</f>
        <v>0.48087932218914586</v>
      </c>
      <c r="F12" s="71">
        <f aca="true" t="shared" si="1" ref="E12:F14">D12/$D$86</f>
        <v>202.65628577971148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91</v>
      </c>
      <c r="C13" s="135">
        <v>0.14</v>
      </c>
      <c r="D13" s="13">
        <v>180.5</v>
      </c>
      <c r="E13" s="135">
        <f t="shared" si="1"/>
        <v>0.16029310739638197</v>
      </c>
      <c r="F13" s="71">
        <f t="shared" si="1"/>
        <v>206.66361346462102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35">
        <v>0.27</v>
      </c>
      <c r="D14" s="13">
        <v>183</v>
      </c>
      <c r="E14" s="135">
        <f t="shared" si="1"/>
        <v>0.3091367071215938</v>
      </c>
      <c r="F14" s="71">
        <f t="shared" si="1"/>
        <v>209.52599038241357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3">
        <v>1070</v>
      </c>
      <c r="D17" s="87">
        <v>24640</v>
      </c>
      <c r="E17" s="116">
        <f aca="true" t="shared" si="2" ref="E17:F19">C17/$D$87</f>
        <v>9.738782197142077</v>
      </c>
      <c r="F17" s="71">
        <f t="shared" si="2"/>
        <v>224.26504050241192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42">
        <v>100</v>
      </c>
      <c r="D18" s="87">
        <v>23930</v>
      </c>
      <c r="E18" s="135">
        <f t="shared" si="2"/>
        <v>0.9101665604805679</v>
      </c>
      <c r="F18" s="71">
        <f t="shared" si="2"/>
        <v>217.8028579229999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92</v>
      </c>
      <c r="C19" s="142">
        <v>140</v>
      </c>
      <c r="D19" s="87">
        <v>24140</v>
      </c>
      <c r="E19" s="135">
        <f t="shared" si="2"/>
        <v>1.274233184672795</v>
      </c>
      <c r="F19" s="71">
        <f t="shared" si="2"/>
        <v>219.7142077000091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0.076</v>
      </c>
      <c r="D22" s="14">
        <v>5.244</v>
      </c>
      <c r="E22" s="117">
        <f aca="true" t="shared" si="3" ref="E22:F24">C22*36.7437</f>
        <v>2.7925211999999995</v>
      </c>
      <c r="F22" s="13">
        <f t="shared" si="3"/>
        <v>192.6839628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0.064</v>
      </c>
      <c r="D23" s="14">
        <v>5.282</v>
      </c>
      <c r="E23" s="117">
        <f t="shared" si="3"/>
        <v>2.3515968</v>
      </c>
      <c r="F23" s="13">
        <f t="shared" si="3"/>
        <v>194.0802234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87</v>
      </c>
      <c r="C24" s="117">
        <v>0.05</v>
      </c>
      <c r="D24" s="89">
        <v>5.316</v>
      </c>
      <c r="E24" s="117">
        <f t="shared" si="3"/>
        <v>1.8371849999999998</v>
      </c>
      <c r="F24" s="13">
        <f t="shared" si="3"/>
        <v>195.3295092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0.24</v>
      </c>
      <c r="D27" s="71">
        <v>203.75</v>
      </c>
      <c r="E27" s="135">
        <f aca="true" t="shared" si="4" ref="E27:F29">C27/$D$86</f>
        <v>0.27478818410808337</v>
      </c>
      <c r="F27" s="71">
        <f t="shared" si="4"/>
        <v>233.2837188000916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5">
        <v>0.24</v>
      </c>
      <c r="D28" s="13">
        <v>205.25</v>
      </c>
      <c r="E28" s="135">
        <f t="shared" si="4"/>
        <v>0.27478818410808337</v>
      </c>
      <c r="F28" s="71">
        <f t="shared" si="4"/>
        <v>235.00114495076713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93</v>
      </c>
      <c r="C29" s="135">
        <v>0.27</v>
      </c>
      <c r="D29" s="13">
        <v>185.75</v>
      </c>
      <c r="E29" s="135">
        <f>C29/$D$86</f>
        <v>0.3091367071215938</v>
      </c>
      <c r="F29" s="71">
        <f t="shared" si="4"/>
        <v>212.67460499198535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0.07</v>
      </c>
      <c r="D32" s="13">
        <v>372.25</v>
      </c>
      <c r="E32" s="116">
        <f aca="true" t="shared" si="5" ref="E32:F34">C32/$D$86</f>
        <v>0.08014655369819099</v>
      </c>
      <c r="F32" s="71">
        <f t="shared" si="5"/>
        <v>426.2079230593085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89</v>
      </c>
      <c r="C33" s="116">
        <v>0.2</v>
      </c>
      <c r="D33" s="13">
        <v>367.75</v>
      </c>
      <c r="E33" s="116">
        <f t="shared" si="5"/>
        <v>0.22899015342340281</v>
      </c>
      <c r="F33" s="71">
        <f t="shared" si="5"/>
        <v>421.0556446072819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16">
        <v>0.27</v>
      </c>
      <c r="D34" s="66">
        <v>371.25</v>
      </c>
      <c r="E34" s="116">
        <f t="shared" si="5"/>
        <v>0.3091367071215938</v>
      </c>
      <c r="F34" s="71">
        <f t="shared" si="5"/>
        <v>425.06297229219143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0.06</v>
      </c>
      <c r="D37" s="75">
        <v>2.886</v>
      </c>
      <c r="E37" s="117">
        <f aca="true" t="shared" si="6" ref="E37:F39">C37*58.0164</f>
        <v>3.480984</v>
      </c>
      <c r="F37" s="71">
        <f t="shared" si="6"/>
        <v>167.4353304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0.052</v>
      </c>
      <c r="D38" s="75">
        <v>2.896</v>
      </c>
      <c r="E38" s="117">
        <f t="shared" si="6"/>
        <v>3.0168527999999997</v>
      </c>
      <c r="F38" s="71">
        <f t="shared" si="6"/>
        <v>168.0154944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7">
        <v>0.044</v>
      </c>
      <c r="D39" s="75">
        <v>2.864</v>
      </c>
      <c r="E39" s="117">
        <f t="shared" si="6"/>
        <v>2.5527216</v>
      </c>
      <c r="F39" s="71">
        <f t="shared" si="6"/>
        <v>166.15896959999998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7">
        <v>0.024</v>
      </c>
      <c r="D42" s="75">
        <v>9.17</v>
      </c>
      <c r="E42" s="117">
        <f aca="true" t="shared" si="7" ref="E42:F44">C42*36.7437</f>
        <v>0.8818488</v>
      </c>
      <c r="F42" s="71">
        <f t="shared" si="7"/>
        <v>336.93972899999994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80</v>
      </c>
      <c r="C43" s="117">
        <v>0.022</v>
      </c>
      <c r="D43" s="75">
        <v>9.31</v>
      </c>
      <c r="E43" s="117">
        <f t="shared" si="7"/>
        <v>0.8083613999999999</v>
      </c>
      <c r="F43" s="71">
        <f t="shared" si="7"/>
        <v>342.083847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7">
        <v>0.022</v>
      </c>
      <c r="D44" s="75">
        <v>9.436</v>
      </c>
      <c r="E44" s="117">
        <f t="shared" si="7"/>
        <v>0.8083613999999999</v>
      </c>
      <c r="F44" s="71">
        <f t="shared" si="7"/>
        <v>346.7135532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79</v>
      </c>
      <c r="C52" s="117">
        <v>1.8</v>
      </c>
      <c r="D52" s="76">
        <v>311.8</v>
      </c>
      <c r="E52" s="117">
        <f aca="true" t="shared" si="8" ref="E52:F54">C52*1.1023</f>
        <v>1.9841400000000002</v>
      </c>
      <c r="F52" s="76">
        <f t="shared" si="8"/>
        <v>343.69714000000005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7">
        <v>1.8</v>
      </c>
      <c r="D53" s="76">
        <v>316</v>
      </c>
      <c r="E53" s="117">
        <f t="shared" si="8"/>
        <v>1.9841400000000002</v>
      </c>
      <c r="F53" s="76">
        <f t="shared" si="8"/>
        <v>348.3268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87</v>
      </c>
      <c r="C54" s="117">
        <v>1.8</v>
      </c>
      <c r="D54" s="76">
        <v>319.7</v>
      </c>
      <c r="E54" s="117">
        <f>C54*1.1023</f>
        <v>1.9841400000000002</v>
      </c>
      <c r="F54" s="76">
        <f t="shared" si="8"/>
        <v>352.40531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0.28</v>
      </c>
      <c r="D57" s="71">
        <v>29.87</v>
      </c>
      <c r="E57" s="135">
        <f aca="true" t="shared" si="9" ref="E57:F59">C57/454*1000</f>
        <v>0.6167400881057269</v>
      </c>
      <c r="F57" s="71">
        <f t="shared" si="9"/>
        <v>65.79295154185021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0.27</v>
      </c>
      <c r="D58" s="71">
        <v>30.18</v>
      </c>
      <c r="E58" s="135">
        <f t="shared" si="9"/>
        <v>0.5947136563876653</v>
      </c>
      <c r="F58" s="71">
        <f t="shared" si="9"/>
        <v>66.47577092511013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87</v>
      </c>
      <c r="C59" s="135">
        <v>0.28</v>
      </c>
      <c r="D59" s="71">
        <v>30.48</v>
      </c>
      <c r="E59" s="135">
        <f t="shared" si="9"/>
        <v>0.6167400881057269</v>
      </c>
      <c r="F59" s="71">
        <f t="shared" si="9"/>
        <v>67.13656387665198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0.04</v>
      </c>
      <c r="D62" s="75">
        <v>10.66</v>
      </c>
      <c r="E62" s="117">
        <f aca="true" t="shared" si="10" ref="E62:F64">C62*22.026</f>
        <v>0.88104</v>
      </c>
      <c r="F62" s="71">
        <f t="shared" si="10"/>
        <v>234.79716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0.035</v>
      </c>
      <c r="D63" s="75">
        <v>10.9</v>
      </c>
      <c r="E63" s="117">
        <f t="shared" si="10"/>
        <v>0.7709100000000001</v>
      </c>
      <c r="F63" s="71">
        <f t="shared" si="10"/>
        <v>240.0834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87</v>
      </c>
      <c r="C64" s="117">
        <v>0.05</v>
      </c>
      <c r="D64" s="75">
        <v>11.04</v>
      </c>
      <c r="E64" s="117">
        <f t="shared" si="10"/>
        <v>1.1013</v>
      </c>
      <c r="F64" s="71">
        <f t="shared" si="10"/>
        <v>243.16704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6" t="s">
        <v>85</v>
      </c>
      <c r="D66" s="147"/>
      <c r="E66" s="146" t="s">
        <v>23</v>
      </c>
      <c r="F66" s="147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88</v>
      </c>
      <c r="C67" s="117">
        <v>0.024</v>
      </c>
      <c r="D67" s="75">
        <v>1.32</v>
      </c>
      <c r="E67" s="117">
        <f aca="true" t="shared" si="11" ref="E67:F69">C67/3.785</f>
        <v>0.006340819022457068</v>
      </c>
      <c r="F67" s="71">
        <f t="shared" si="11"/>
        <v>0.3487450462351387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0.027</v>
      </c>
      <c r="D68" s="75">
        <v>1.322</v>
      </c>
      <c r="E68" s="117">
        <f t="shared" si="11"/>
        <v>0.0071334214002642</v>
      </c>
      <c r="F68" s="71">
        <f t="shared" si="11"/>
        <v>0.3492734478203435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96</v>
      </c>
      <c r="C69" s="117">
        <v>0.027</v>
      </c>
      <c r="D69" s="75">
        <v>1.338</v>
      </c>
      <c r="E69" s="117">
        <f t="shared" si="11"/>
        <v>0.0071334214002642</v>
      </c>
      <c r="F69" s="71">
        <f t="shared" si="11"/>
        <v>0.35350066050198153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88</v>
      </c>
      <c r="C72" s="165">
        <v>0.00125</v>
      </c>
      <c r="D72" s="126">
        <v>0.9885</v>
      </c>
      <c r="E72" s="165">
        <f>C72/454*100</f>
        <v>0.00027533039647577095</v>
      </c>
      <c r="F72" s="77">
        <f>D72/454*1000</f>
        <v>2.1773127753303965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31">
        <v>0.0045</v>
      </c>
      <c r="D73" s="126">
        <v>0.985</v>
      </c>
      <c r="E73" s="131">
        <f>C73/454*100</f>
        <v>0.0009911894273127752</v>
      </c>
      <c r="F73" s="77">
        <f>D73/454*1000</f>
        <v>2.169603524229075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96</v>
      </c>
      <c r="C74" s="131">
        <v>0.00325</v>
      </c>
      <c r="D74" s="126">
        <v>1.001</v>
      </c>
      <c r="E74" s="131">
        <f>C74/454*100</f>
        <v>0.0007158590308370044</v>
      </c>
      <c r="F74" s="77">
        <f>D74/454*1000</f>
        <v>2.2048458149779733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0.0013</v>
      </c>
      <c r="D77" s="127">
        <v>0.1263</v>
      </c>
      <c r="E77" s="141">
        <f aca="true" t="shared" si="12" ref="E77:F79">C77/454*1000000</f>
        <v>2.8634361233480172</v>
      </c>
      <c r="F77" s="71">
        <f t="shared" si="12"/>
        <v>278.19383259911893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0.0016</v>
      </c>
      <c r="D78" s="127">
        <v>0.128</v>
      </c>
      <c r="E78" s="141">
        <f t="shared" si="12"/>
        <v>3.524229074889868</v>
      </c>
      <c r="F78" s="71">
        <f t="shared" si="12"/>
        <v>281.9383259911894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87</v>
      </c>
      <c r="C79" s="141">
        <v>0.0018</v>
      </c>
      <c r="D79" s="127" t="s">
        <v>72</v>
      </c>
      <c r="E79" s="141">
        <f t="shared" si="12"/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1.1449</v>
      </c>
      <c r="F85" s="128">
        <v>0.0091</v>
      </c>
      <c r="G85" s="128">
        <v>1.3092</v>
      </c>
      <c r="H85" s="128">
        <v>1.0034</v>
      </c>
      <c r="I85" s="128">
        <v>0.7638</v>
      </c>
      <c r="J85" s="128">
        <v>0.7238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0.8734</v>
      </c>
      <c r="E86" s="129" t="s">
        <v>72</v>
      </c>
      <c r="F86" s="129">
        <v>0.008</v>
      </c>
      <c r="G86" s="129">
        <v>1.1435</v>
      </c>
      <c r="H86" s="129">
        <v>0.8764</v>
      </c>
      <c r="I86" s="129">
        <v>0.6671</v>
      </c>
      <c r="J86" s="129">
        <v>0.6322</v>
      </c>
      <c r="K86" s="129">
        <v>0.1113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109.87</v>
      </c>
      <c r="E87" s="128">
        <v>125.7902</v>
      </c>
      <c r="F87" s="128" t="s">
        <v>72</v>
      </c>
      <c r="G87" s="128">
        <v>143.8418</v>
      </c>
      <c r="H87" s="128">
        <v>110.2448</v>
      </c>
      <c r="I87" s="128">
        <v>83.9151</v>
      </c>
      <c r="J87" s="128">
        <v>79.5239</v>
      </c>
      <c r="K87" s="128">
        <v>14.0035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0.7638</v>
      </c>
      <c r="E88" s="129">
        <v>0.8745</v>
      </c>
      <c r="F88" s="129">
        <v>0.007</v>
      </c>
      <c r="G88" s="129" t="s">
        <v>72</v>
      </c>
      <c r="H88" s="129">
        <v>0.7664</v>
      </c>
      <c r="I88" s="129">
        <v>0.5834</v>
      </c>
      <c r="J88" s="129">
        <v>0.5529</v>
      </c>
      <c r="K88" s="129">
        <v>0.0974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0.9966</v>
      </c>
      <c r="E89" s="128">
        <v>1.141</v>
      </c>
      <c r="F89" s="128">
        <v>0.0091</v>
      </c>
      <c r="G89" s="128">
        <v>1.3047</v>
      </c>
      <c r="H89" s="128" t="s">
        <v>72</v>
      </c>
      <c r="I89" s="128">
        <v>0.7612</v>
      </c>
      <c r="J89" s="128">
        <v>0.7213</v>
      </c>
      <c r="K89" s="128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1.3093</v>
      </c>
      <c r="E90" s="129">
        <v>1.499</v>
      </c>
      <c r="F90" s="129">
        <v>0.0119</v>
      </c>
      <c r="G90" s="129">
        <v>1.7141</v>
      </c>
      <c r="H90" s="129">
        <v>1.3138</v>
      </c>
      <c r="I90" s="129" t="s">
        <v>72</v>
      </c>
      <c r="J90" s="129">
        <v>0.9477</v>
      </c>
      <c r="K90" s="129">
        <v>0.1669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1.3816</v>
      </c>
      <c r="E91" s="128">
        <v>1.5818</v>
      </c>
      <c r="F91" s="128">
        <v>0.0126</v>
      </c>
      <c r="G91" s="128">
        <v>1.8088</v>
      </c>
      <c r="H91" s="128">
        <v>1.3863</v>
      </c>
      <c r="I91" s="128">
        <v>1.0552</v>
      </c>
      <c r="J91" s="128" t="s">
        <v>72</v>
      </c>
      <c r="K91" s="128">
        <v>0.1761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7.8459</v>
      </c>
      <c r="E92" s="129">
        <v>8.9828</v>
      </c>
      <c r="F92" s="129">
        <v>0.0714</v>
      </c>
      <c r="G92" s="129">
        <v>10.2719</v>
      </c>
      <c r="H92" s="129">
        <v>7.8727</v>
      </c>
      <c r="I92" s="129">
        <v>5.9924</v>
      </c>
      <c r="J92" s="129">
        <v>5.6789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5"/>
      <c r="D123" s="164"/>
      <c r="E123" s="164"/>
      <c r="F123" s="156"/>
      <c r="G123" s="120"/>
      <c r="H123" s="120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0"/>
      <c r="H124" s="120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0"/>
      <c r="H125" s="120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0"/>
      <c r="H126" s="120"/>
    </row>
    <row r="127" spans="2:8" ht="15" customHeight="1">
      <c r="B127" s="159"/>
      <c r="C127" s="162"/>
      <c r="D127" s="163"/>
      <c r="E127" s="162"/>
      <c r="F127" s="163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2019-02-04T08:19:54Z</dcterms:modified>
  <cp:category/>
  <cp:version/>
  <cp:contentType/>
  <cp:contentStatus/>
</cp:coreProperties>
</file>